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1640"/>
  </bookViews>
  <sheets>
    <sheet name="Local Authority Dropdown" sheetId="6" r:id="rId1"/>
    <sheet name="2016-17" sheetId="2" r:id="rId2"/>
    <sheet name="2017-18" sheetId="3" r:id="rId3"/>
    <sheet name="2018-19" sheetId="4" r:id="rId4"/>
    <sheet name="2019-20" sheetId="5" r:id="rId5"/>
  </sheets>
  <calcPr calcId="145621"/>
</workbook>
</file>

<file path=xl/calcChain.xml><?xml version="1.0" encoding="utf-8"?>
<calcChain xmlns="http://schemas.openxmlformats.org/spreadsheetml/2006/main">
  <c r="I4" i="6" l="1"/>
  <c r="A65" i="6" s="1"/>
  <c r="F7" i="6" l="1"/>
  <c r="F12" i="6"/>
  <c r="F35" i="6"/>
  <c r="E45" i="6"/>
  <c r="D49" i="6"/>
  <c r="B39" i="6"/>
  <c r="E11" i="6"/>
  <c r="F36" i="6"/>
  <c r="E60" i="6"/>
  <c r="E34" i="6"/>
  <c r="B51" i="6"/>
  <c r="F9" i="6"/>
  <c r="F11" i="6"/>
  <c r="F13" i="6"/>
  <c r="D34" i="6"/>
  <c r="D37" i="6"/>
  <c r="F47" i="6"/>
  <c r="E57" i="6"/>
  <c r="E61" i="6"/>
  <c r="F10" i="6"/>
  <c r="F14" i="6"/>
  <c r="D60" i="6"/>
  <c r="E9" i="6"/>
  <c r="E13" i="6"/>
  <c r="E46" i="6"/>
  <c r="E49" i="6"/>
  <c r="D33" i="6"/>
  <c r="E7" i="6"/>
  <c r="E10" i="6"/>
  <c r="E12" i="6"/>
  <c r="E14" i="6"/>
  <c r="E35" i="6"/>
  <c r="D45" i="6"/>
  <c r="D48" i="6"/>
  <c r="D59" i="6"/>
  <c r="F61" i="6"/>
  <c r="F33" i="6"/>
  <c r="D12" i="6"/>
  <c r="C12" i="6"/>
  <c r="E33" i="6"/>
  <c r="D36" i="6"/>
  <c r="E37" i="6"/>
  <c r="F45" i="6"/>
  <c r="D47" i="6"/>
  <c r="E48" i="6"/>
  <c r="F49" i="6"/>
  <c r="D58" i="6"/>
  <c r="E59" i="6"/>
  <c r="F60" i="6"/>
  <c r="D9" i="6"/>
  <c r="D10" i="6"/>
  <c r="D11" i="6"/>
  <c r="D13" i="6"/>
  <c r="D14" i="6"/>
  <c r="D35" i="6"/>
  <c r="E36" i="6"/>
  <c r="F37" i="6"/>
  <c r="D46" i="6"/>
  <c r="E47" i="6"/>
  <c r="F48" i="6"/>
  <c r="D57" i="6"/>
  <c r="E58" i="6"/>
  <c r="F59" i="6"/>
  <c r="D61" i="6"/>
  <c r="B27" i="6"/>
  <c r="B63" i="6"/>
  <c r="F58" i="6"/>
  <c r="F57" i="6"/>
  <c r="F46" i="6"/>
  <c r="F34" i="6"/>
  <c r="D7" i="6"/>
  <c r="E63" i="6" l="1"/>
  <c r="D51" i="6"/>
  <c r="D63" i="6"/>
  <c r="F39" i="6"/>
  <c r="F63" i="6"/>
  <c r="E51" i="6"/>
  <c r="D39" i="6"/>
  <c r="F51" i="6"/>
  <c r="E39" i="6"/>
  <c r="F22" i="6"/>
  <c r="F21" i="6"/>
  <c r="F25" i="6"/>
  <c r="F23" i="6"/>
  <c r="E22" i="6"/>
  <c r="E21" i="6"/>
  <c r="E25" i="6"/>
  <c r="E23" i="6"/>
  <c r="E24" i="6" l="1"/>
  <c r="E27" i="6" s="1"/>
  <c r="F24" i="6"/>
  <c r="F27" i="6" s="1"/>
  <c r="C13" i="6"/>
  <c r="D23" i="6"/>
  <c r="D25" i="6"/>
  <c r="C7" i="6"/>
  <c r="C10" i="6"/>
  <c r="C14" i="6" l="1"/>
  <c r="D24" i="6"/>
  <c r="C11" i="6"/>
  <c r="C9" i="6"/>
  <c r="D21" i="6"/>
  <c r="D22" i="6"/>
  <c r="D27" i="6" l="1"/>
</calcChain>
</file>

<file path=xl/sharedStrings.xml><?xml version="1.0" encoding="utf-8"?>
<sst xmlns="http://schemas.openxmlformats.org/spreadsheetml/2006/main" count="4034" uniqueCount="842">
  <si>
    <t>TE</t>
  </si>
  <si>
    <t>R403</t>
  </si>
  <si>
    <t>R570</t>
  </si>
  <si>
    <t>R555</t>
  </si>
  <si>
    <t>R371</t>
  </si>
  <si>
    <t>R372</t>
  </si>
  <si>
    <t>R373</t>
  </si>
  <si>
    <t>R374</t>
  </si>
  <si>
    <t>R375</t>
  </si>
  <si>
    <t>R376</t>
  </si>
  <si>
    <t>R377</t>
  </si>
  <si>
    <t>R378</t>
  </si>
  <si>
    <t>R379</t>
  </si>
  <si>
    <t>R380</t>
  </si>
  <si>
    <t>R381</t>
  </si>
  <si>
    <t>R382</t>
  </si>
  <si>
    <t>R383</t>
  </si>
  <si>
    <t>R384</t>
  </si>
  <si>
    <t>R385</t>
  </si>
  <si>
    <t>R386</t>
  </si>
  <si>
    <t>R387</t>
  </si>
  <si>
    <t>R388</t>
  </si>
  <si>
    <t>R389</t>
  </si>
  <si>
    <t>R390</t>
  </si>
  <si>
    <t>R391</t>
  </si>
  <si>
    <t>R392</t>
  </si>
  <si>
    <t>R393</t>
  </si>
  <si>
    <t>R394</t>
  </si>
  <si>
    <t>R395</t>
  </si>
  <si>
    <t>R396</t>
  </si>
  <si>
    <t>R397</t>
  </si>
  <si>
    <t>R398</t>
  </si>
  <si>
    <t>R399</t>
  </si>
  <si>
    <t>R400</t>
  </si>
  <si>
    <t>R401</t>
  </si>
  <si>
    <t>R402</t>
  </si>
  <si>
    <t>R334</t>
  </si>
  <si>
    <t>R335</t>
  </si>
  <si>
    <t>R336</t>
  </si>
  <si>
    <t>R337</t>
  </si>
  <si>
    <t>R338</t>
  </si>
  <si>
    <t>R339</t>
  </si>
  <si>
    <t>R340</t>
  </si>
  <si>
    <t>R341</t>
  </si>
  <si>
    <t>R342</t>
  </si>
  <si>
    <t>R343</t>
  </si>
  <si>
    <t>R344</t>
  </si>
  <si>
    <t>R345</t>
  </si>
  <si>
    <t>R346</t>
  </si>
  <si>
    <t>R347</t>
  </si>
  <si>
    <t>R348</t>
  </si>
  <si>
    <t>R349</t>
  </si>
  <si>
    <t>R350</t>
  </si>
  <si>
    <t>R351</t>
  </si>
  <si>
    <t>R352</t>
  </si>
  <si>
    <t>R353</t>
  </si>
  <si>
    <t>R354</t>
  </si>
  <si>
    <t>R355</t>
  </si>
  <si>
    <t>R356</t>
  </si>
  <si>
    <t>R357</t>
  </si>
  <si>
    <t>R358</t>
  </si>
  <si>
    <t>R359</t>
  </si>
  <si>
    <t>R360</t>
  </si>
  <si>
    <t>R361</t>
  </si>
  <si>
    <t>R362</t>
  </si>
  <si>
    <t>R363</t>
  </si>
  <si>
    <t>R364</t>
  </si>
  <si>
    <t>R365</t>
  </si>
  <si>
    <t>R366</t>
  </si>
  <si>
    <t>R367</t>
  </si>
  <si>
    <t>R368</t>
  </si>
  <si>
    <t>R369</t>
  </si>
  <si>
    <t>R412</t>
  </si>
  <si>
    <t>R419</t>
  </si>
  <si>
    <t>R422</t>
  </si>
  <si>
    <t>R428</t>
  </si>
  <si>
    <t>R429</t>
  </si>
  <si>
    <t>R430</t>
  </si>
  <si>
    <t>R434</t>
  </si>
  <si>
    <t>R438</t>
  </si>
  <si>
    <t>R439</t>
  </si>
  <si>
    <t>R440</t>
  </si>
  <si>
    <t>R441</t>
  </si>
  <si>
    <t>R436</t>
  </si>
  <si>
    <t>R618</t>
  </si>
  <si>
    <t>R633</t>
  </si>
  <si>
    <t>R634</t>
  </si>
  <si>
    <t>R635</t>
  </si>
  <si>
    <t>R637</t>
  </si>
  <si>
    <t>R638</t>
  </si>
  <si>
    <t>R639</t>
  </si>
  <si>
    <t>R640</t>
  </si>
  <si>
    <t>R663</t>
  </si>
  <si>
    <t>R665</t>
  </si>
  <si>
    <t>R666</t>
  </si>
  <si>
    <t>R667</t>
  </si>
  <si>
    <t>R668</t>
  </si>
  <si>
    <t>R669</t>
  </si>
  <si>
    <t>R671</t>
  </si>
  <si>
    <t>R601</t>
  </si>
  <si>
    <t>R672</t>
  </si>
  <si>
    <t>R674</t>
  </si>
  <si>
    <t>R602</t>
  </si>
  <si>
    <t>R603</t>
  </si>
  <si>
    <t>R604</t>
  </si>
  <si>
    <t>R605</t>
  </si>
  <si>
    <t>R606</t>
  </si>
  <si>
    <t>R607</t>
  </si>
  <si>
    <t>R608</t>
  </si>
  <si>
    <t>R609</t>
  </si>
  <si>
    <t>R610</t>
  </si>
  <si>
    <t>R611</t>
  </si>
  <si>
    <t>R612</t>
  </si>
  <si>
    <t>R613</t>
  </si>
  <si>
    <t>R617</t>
  </si>
  <si>
    <t>R619</t>
  </si>
  <si>
    <t>R620</t>
  </si>
  <si>
    <t>R621</t>
  </si>
  <si>
    <t>R622</t>
  </si>
  <si>
    <t>R623</t>
  </si>
  <si>
    <t>R624</t>
  </si>
  <si>
    <t>R625</t>
  </si>
  <si>
    <t>R626</t>
  </si>
  <si>
    <t>R627</t>
  </si>
  <si>
    <t>R628</t>
  </si>
  <si>
    <t>R629</t>
  </si>
  <si>
    <t>R630</t>
  </si>
  <si>
    <t>R631</t>
  </si>
  <si>
    <t>R642</t>
  </si>
  <si>
    <t>R643</t>
  </si>
  <si>
    <t>R644</t>
  </si>
  <si>
    <t>R645</t>
  </si>
  <si>
    <t>R646</t>
  </si>
  <si>
    <t>R647</t>
  </si>
  <si>
    <t>R649</t>
  </si>
  <si>
    <t>R650</t>
  </si>
  <si>
    <t>R651</t>
  </si>
  <si>
    <t>R652</t>
  </si>
  <si>
    <t>R653</t>
  </si>
  <si>
    <t>R654</t>
  </si>
  <si>
    <t>R655</t>
  </si>
  <si>
    <t>R656</t>
  </si>
  <si>
    <t>R658</t>
  </si>
  <si>
    <t>R659</t>
  </si>
  <si>
    <t>R660</t>
  </si>
  <si>
    <t>R661</t>
  </si>
  <si>
    <t>R662</t>
  </si>
  <si>
    <t>R673</t>
  </si>
  <si>
    <t>R675</t>
  </si>
  <si>
    <t>R676</t>
  </si>
  <si>
    <t>R677</t>
  </si>
  <si>
    <t>R678</t>
  </si>
  <si>
    <t>R679</t>
  </si>
  <si>
    <t>R680</t>
  </si>
  <si>
    <t>R554</t>
  </si>
  <si>
    <t>R571</t>
  </si>
  <si>
    <t>R301</t>
  </si>
  <si>
    <t>R302</t>
  </si>
  <si>
    <t>R303</t>
  </si>
  <si>
    <t>R304</t>
  </si>
  <si>
    <t>R305</t>
  </si>
  <si>
    <t>R306</t>
  </si>
  <si>
    <t>R751</t>
  </si>
  <si>
    <t>R950</t>
  </si>
  <si>
    <t>R951</t>
  </si>
  <si>
    <t>R952</t>
  </si>
  <si>
    <t>R953</t>
  </si>
  <si>
    <t>R954</t>
  </si>
  <si>
    <t>R955</t>
  </si>
  <si>
    <t>R956</t>
  </si>
  <si>
    <t>R958</t>
  </si>
  <si>
    <t>R959</t>
  </si>
  <si>
    <t>R960</t>
  </si>
  <si>
    <t>R961</t>
  </si>
  <si>
    <t>R962</t>
  </si>
  <si>
    <t>R964</t>
  </si>
  <si>
    <t>R965</t>
  </si>
  <si>
    <t>R966</t>
  </si>
  <si>
    <t>R968</t>
  </si>
  <si>
    <t>R969</t>
  </si>
  <si>
    <t>R970</t>
  </si>
  <si>
    <t>R971</t>
  </si>
  <si>
    <t>R972</t>
  </si>
  <si>
    <t>R973</t>
  </si>
  <si>
    <t>R572</t>
  </si>
  <si>
    <t>R17</t>
  </si>
  <si>
    <t>R18</t>
  </si>
  <si>
    <t>R19</t>
  </si>
  <si>
    <t>R21</t>
  </si>
  <si>
    <t>R22</t>
  </si>
  <si>
    <t>R23</t>
  </si>
  <si>
    <t>R24</t>
  </si>
  <si>
    <t>R27</t>
  </si>
  <si>
    <t>R46</t>
  </si>
  <si>
    <t>R47</t>
  </si>
  <si>
    <t>R48</t>
  </si>
  <si>
    <t>R49</t>
  </si>
  <si>
    <t>R50</t>
  </si>
  <si>
    <t>R51</t>
  </si>
  <si>
    <t>R52</t>
  </si>
  <si>
    <t>R53</t>
  </si>
  <si>
    <t>R54</t>
  </si>
  <si>
    <t>R56</t>
  </si>
  <si>
    <t>R57</t>
  </si>
  <si>
    <t>R58</t>
  </si>
  <si>
    <t>R59</t>
  </si>
  <si>
    <t>R60</t>
  </si>
  <si>
    <t>R61</t>
  </si>
  <si>
    <t>R62</t>
  </si>
  <si>
    <t>R63</t>
  </si>
  <si>
    <t>R65</t>
  </si>
  <si>
    <t>R66</t>
  </si>
  <si>
    <t>R67</t>
  </si>
  <si>
    <t>R69</t>
  </si>
  <si>
    <t>R70</t>
  </si>
  <si>
    <t>R72</t>
  </si>
  <si>
    <t>R73</t>
  </si>
  <si>
    <t>R75</t>
  </si>
  <si>
    <t>R76</t>
  </si>
  <si>
    <t>R77</t>
  </si>
  <si>
    <t>R78</t>
  </si>
  <si>
    <t>R88</t>
  </si>
  <si>
    <t>R89</t>
  </si>
  <si>
    <t>R91</t>
  </si>
  <si>
    <t>R92</t>
  </si>
  <si>
    <t>R93</t>
  </si>
  <si>
    <t>R94</t>
  </si>
  <si>
    <t>R95</t>
  </si>
  <si>
    <t>R96</t>
  </si>
  <si>
    <t>R97</t>
  </si>
  <si>
    <t>R98</t>
  </si>
  <si>
    <t>R99</t>
  </si>
  <si>
    <t>R100</t>
  </si>
  <si>
    <t>R101</t>
  </si>
  <si>
    <t>R102</t>
  </si>
  <si>
    <t>R103</t>
  </si>
  <si>
    <t>R105</t>
  </si>
  <si>
    <t>R107</t>
  </si>
  <si>
    <t>R108</t>
  </si>
  <si>
    <t>R109</t>
  </si>
  <si>
    <t>R110</t>
  </si>
  <si>
    <t>R111</t>
  </si>
  <si>
    <t>R112</t>
  </si>
  <si>
    <t>R113</t>
  </si>
  <si>
    <t>R114</t>
  </si>
  <si>
    <t>R115</t>
  </si>
  <si>
    <t>R116</t>
  </si>
  <si>
    <t>R117</t>
  </si>
  <si>
    <t>R118</t>
  </si>
  <si>
    <t>R119</t>
  </si>
  <si>
    <t>R120</t>
  </si>
  <si>
    <t>R121</t>
  </si>
  <si>
    <t>R123</t>
  </si>
  <si>
    <t>R125</t>
  </si>
  <si>
    <t>R126</t>
  </si>
  <si>
    <t>R127</t>
  </si>
  <si>
    <t>R131</t>
  </si>
  <si>
    <t>R133</t>
  </si>
  <si>
    <t>R134</t>
  </si>
  <si>
    <t>R135</t>
  </si>
  <si>
    <t>R136</t>
  </si>
  <si>
    <t>R137</t>
  </si>
  <si>
    <t>R138</t>
  </si>
  <si>
    <t>R139</t>
  </si>
  <si>
    <t>R140</t>
  </si>
  <si>
    <t>R141</t>
  </si>
  <si>
    <t>R142</t>
  </si>
  <si>
    <t>R143</t>
  </si>
  <si>
    <t>R144</t>
  </si>
  <si>
    <t>R145</t>
  </si>
  <si>
    <t>R157</t>
  </si>
  <si>
    <t>R158</t>
  </si>
  <si>
    <t>R159</t>
  </si>
  <si>
    <t>R160</t>
  </si>
  <si>
    <t>R162</t>
  </si>
  <si>
    <t>R163</t>
  </si>
  <si>
    <t>R165</t>
  </si>
  <si>
    <t>R166</t>
  </si>
  <si>
    <t>R167</t>
  </si>
  <si>
    <t>R168</t>
  </si>
  <si>
    <t>R169</t>
  </si>
  <si>
    <t>R170</t>
  </si>
  <si>
    <t>R173</t>
  </si>
  <si>
    <t>R174</t>
  </si>
  <si>
    <t>R175</t>
  </si>
  <si>
    <t>R176</t>
  </si>
  <si>
    <t>R177</t>
  </si>
  <si>
    <t>R178</t>
  </si>
  <si>
    <t>R179</t>
  </si>
  <si>
    <t>R180</t>
  </si>
  <si>
    <t>R181</t>
  </si>
  <si>
    <t>R182</t>
  </si>
  <si>
    <t>R183</t>
  </si>
  <si>
    <t>R184</t>
  </si>
  <si>
    <t>R185</t>
  </si>
  <si>
    <t>R186</t>
  </si>
  <si>
    <t>R187</t>
  </si>
  <si>
    <t>R188</t>
  </si>
  <si>
    <t>R190</t>
  </si>
  <si>
    <t>R191</t>
  </si>
  <si>
    <t>R192</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</si>
  <si>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</si>
  <si>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</si>
  <si>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</si>
  <si>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</si>
  <si>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</si>
  <si>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</si>
  <si>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</si>
  <si>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</si>
  <si>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</si>
  <si>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</si>
  <si>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</si>
  <si>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</si>
  <si>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</si>
  <si>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</si>
  <si>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</si>
  <si>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</si>
  <si>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</si>
  <si>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</si>
  <si>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</si>
  <si>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</si>
  <si>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</si>
  <si>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R221</t>
  </si>
  <si>
    <t>R222</t>
  </si>
  <si>
    <t>R224</t>
  </si>
  <si>
    <t>R226</t>
  </si>
  <si>
    <t>R229</t>
  </si>
  <si>
    <t>R230</t>
  </si>
  <si>
    <t>R231</t>
  </si>
  <si>
    <t>R232</t>
  </si>
  <si>
    <t>R233</t>
  </si>
  <si>
    <t>R234</t>
  </si>
  <si>
    <t>R236</t>
  </si>
  <si>
    <t>R237</t>
  </si>
  <si>
    <t>R238</t>
  </si>
  <si>
    <t>R239</t>
  </si>
  <si>
    <t>R240</t>
  </si>
  <si>
    <t>R241</t>
  </si>
  <si>
    <t>R248</t>
  </si>
  <si>
    <t>R249</t>
  </si>
  <si>
    <t>R250</t>
  </si>
  <si>
    <t>R251</t>
  </si>
  <si>
    <t>R252</t>
  </si>
  <si>
    <t>R253</t>
  </si>
  <si>
    <t>R254</t>
  </si>
  <si>
    <t>R255</t>
  </si>
  <si>
    <t>R256</t>
  </si>
  <si>
    <t>R257</t>
  </si>
  <si>
    <t>R258</t>
  </si>
  <si>
    <t>R259</t>
  </si>
  <si>
    <t>R261</t>
  </si>
  <si>
    <t>R262</t>
  </si>
  <si>
    <t>R263</t>
  </si>
  <si>
    <t>R264</t>
  </si>
  <si>
    <t>R265</t>
  </si>
  <si>
    <t>R266</t>
  </si>
  <si>
    <t>R267</t>
  </si>
  <si>
    <t>R268</t>
  </si>
  <si>
    <t>R269</t>
  </si>
  <si>
    <t>R270</t>
  </si>
  <si>
    <t>R271</t>
  </si>
  <si>
    <t>R272</t>
  </si>
  <si>
    <t>R273</t>
  </si>
  <si>
    <t>R274</t>
  </si>
  <si>
    <t>R275</t>
  </si>
  <si>
    <t>R276</t>
  </si>
  <si>
    <t>R277</t>
  </si>
  <si>
    <t>R278</t>
  </si>
  <si>
    <t>R279</t>
  </si>
  <si>
    <t>R280</t>
  </si>
  <si>
    <t>R281</t>
  </si>
  <si>
    <t>R282</t>
  </si>
  <si>
    <t>R283</t>
  </si>
  <si>
    <t>R284</t>
  </si>
  <si>
    <t>R285</t>
  </si>
  <si>
    <t>R286</t>
  </si>
  <si>
    <t>R287</t>
  </si>
  <si>
    <t>R288</t>
  </si>
  <si>
    <t>R289</t>
  </si>
  <si>
    <t>R290</t>
  </si>
  <si>
    <t>R291</t>
  </si>
  <si>
    <t>R614</t>
  </si>
  <si>
    <t>R615</t>
  </si>
  <si>
    <t>R616</t>
  </si>
  <si>
    <t>R648</t>
  </si>
  <si>
    <t>R657</t>
  </si>
  <si>
    <t>R753</t>
  </si>
  <si>
    <t>TOTAL England</t>
  </si>
  <si>
    <t>Isles of Scilly</t>
  </si>
  <si>
    <t>GLA - all functions</t>
  </si>
  <si>
    <t>City of London - non-police</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</si>
  <si>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</si>
  <si>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</si>
  <si>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</si>
  <si>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</si>
  <si>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</si>
  <si>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</si>
  <si>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</si>
  <si>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</si>
  <si>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</si>
  <si>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</si>
  <si>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</si>
  <si>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</si>
  <si>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</si>
  <si>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</si>
  <si>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</si>
  <si>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</si>
  <si>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</si>
  <si>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</si>
  <si>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</si>
  <si>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</si>
  <si>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</si>
  <si>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</si>
  <si>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</si>
  <si>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</si>
  <si>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</si>
  <si>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</si>
  <si>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</si>
  <si>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</si>
  <si>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</si>
  <si>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</si>
  <si>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</si>
  <si>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</si>
  <si>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</si>
  <si>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</si>
  <si>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</si>
  <si>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</si>
  <si>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</si>
  <si>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</si>
  <si>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</si>
  <si>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</si>
  <si>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</si>
  <si>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</si>
  <si>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</si>
  <si>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</si>
  <si>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</si>
  <si>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</si>
  <si>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</si>
  <si>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</si>
  <si>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</si>
  <si>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</si>
  <si>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</si>
  <si>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</si>
  <si>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</si>
  <si>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</si>
  <si>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</si>
  <si>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</si>
  <si>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</si>
  <si>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</si>
  <si>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</si>
  <si>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</si>
  <si>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</si>
  <si>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</si>
  <si>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</si>
  <si>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</si>
  <si>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</si>
  <si>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</si>
  <si>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</si>
  <si>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</si>
  <si>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Cumbria</t>
  </si>
  <si>
    <t>Gloucestershire</t>
  </si>
  <si>
    <t>Hertfordshire</t>
  </si>
  <si>
    <t>Lincolnshire</t>
  </si>
  <si>
    <t>Norfolk</t>
  </si>
  <si>
    <t>Northamptonshire</t>
  </si>
  <si>
    <t>Oxfordshire</t>
  </si>
  <si>
    <t>Suffolk</t>
  </si>
  <si>
    <t>Surrey</t>
  </si>
  <si>
    <t>Warwickshire</t>
  </si>
  <si>
    <t>West Sussex</t>
  </si>
  <si>
    <t>Somerset</t>
  </si>
  <si>
    <t>North Yorkshire</t>
  </si>
  <si>
    <t>Buckinghamshire</t>
  </si>
  <si>
    <t>Derbyshire</t>
  </si>
  <si>
    <t>Dorset</t>
  </si>
  <si>
    <t>East Sussex</t>
  </si>
  <si>
    <t>Hampshire</t>
  </si>
  <si>
    <t>Leicestershire</t>
  </si>
  <si>
    <t>Staffordshire</t>
  </si>
  <si>
    <t>Cambridgeshire</t>
  </si>
  <si>
    <t>Devon</t>
  </si>
  <si>
    <t>Essex</t>
  </si>
  <si>
    <t>Kent</t>
  </si>
  <si>
    <t>Lancashire</t>
  </si>
  <si>
    <t>Nottinghamshire</t>
  </si>
  <si>
    <t>Worcestershire</t>
  </si>
  <si>
    <t>Isle of Wight Council</t>
  </si>
  <si>
    <t>Cornwall</t>
  </si>
  <si>
    <t>Northumberland</t>
  </si>
  <si>
    <t>Bath &amp; North East Somerset</t>
  </si>
  <si>
    <t>Bristol</t>
  </si>
  <si>
    <t>South Gloucestershire</t>
  </si>
  <si>
    <t>North Somerset</t>
  </si>
  <si>
    <t>Hartlepool</t>
  </si>
  <si>
    <t>Middlesbrough</t>
  </si>
  <si>
    <t>Redcar and Cleveland</t>
  </si>
  <si>
    <t>Stockton-on-Tees</t>
  </si>
  <si>
    <t>East Riding of Yorkshire</t>
  </si>
  <si>
    <t>Kingston upon Hull</t>
  </si>
  <si>
    <t>North East Lincolnshire</t>
  </si>
  <si>
    <t>North Lincolnshire</t>
  </si>
  <si>
    <t>York</t>
  </si>
  <si>
    <t>Luton</t>
  </si>
  <si>
    <t>Milton Keynes</t>
  </si>
  <si>
    <t>Derby</t>
  </si>
  <si>
    <t>Bournemouth</t>
  </si>
  <si>
    <t>Poole</t>
  </si>
  <si>
    <t>Darlington</t>
  </si>
  <si>
    <t>Brighton &amp; Hove</t>
  </si>
  <si>
    <t>Portsmouth</t>
  </si>
  <si>
    <t>Southampton</t>
  </si>
  <si>
    <t>Leicester</t>
  </si>
  <si>
    <t>Rutland</t>
  </si>
  <si>
    <t>Stoke-on-Trent</t>
  </si>
  <si>
    <t>Swindon</t>
  </si>
  <si>
    <t>Bracknell Forest</t>
  </si>
  <si>
    <t>West Berkshire</t>
  </si>
  <si>
    <t>Reading</t>
  </si>
  <si>
    <t>Slough</t>
  </si>
  <si>
    <t>Windsor and Maidenhead</t>
  </si>
  <si>
    <t>Wokingham</t>
  </si>
  <si>
    <t>Peterborough</t>
  </si>
  <si>
    <t>Halton</t>
  </si>
  <si>
    <t>Warrington</t>
  </si>
  <si>
    <t>Plymouth</t>
  </si>
  <si>
    <t>Torbay</t>
  </si>
  <si>
    <t>Southend-on-Sea</t>
  </si>
  <si>
    <t>Thurrock</t>
  </si>
  <si>
    <t>Herefordshire</t>
  </si>
  <si>
    <t>Medway</t>
  </si>
  <si>
    <t>Blackburn with Darwen</t>
  </si>
  <si>
    <t>Blackpool</t>
  </si>
  <si>
    <t>Nottingham</t>
  </si>
  <si>
    <t>Telford and the Wrekin</t>
  </si>
  <si>
    <t>Durham</t>
  </si>
  <si>
    <t>Shropshire</t>
  </si>
  <si>
    <t>Wiltshire</t>
  </si>
  <si>
    <t>Cheshire East</t>
  </si>
  <si>
    <t>Cheshire West and Chester</t>
  </si>
  <si>
    <t>Bedford</t>
  </si>
  <si>
    <t>Central Bedfordshire</t>
  </si>
  <si>
    <t>City of London - police</t>
  </si>
  <si>
    <t>GLA - police</t>
  </si>
  <si>
    <t>Greater Manchester Fire</t>
  </si>
  <si>
    <t>Merseyside Fire</t>
  </si>
  <si>
    <t>South Yorkshire Fire</t>
  </si>
  <si>
    <t>Tyne and Wear Fire</t>
  </si>
  <si>
    <t>West Midlands Fire</t>
  </si>
  <si>
    <t>West Yorkshire Fire</t>
  </si>
  <si>
    <t>R751 - Devon &amp; Somerset Fire</t>
  </si>
  <si>
    <t>Avon Fire Authority</t>
  </si>
  <si>
    <t>Cleveland Fire Authority</t>
  </si>
  <si>
    <t>Humberside Fire Authority</t>
  </si>
  <si>
    <t>North Yorkshire Fire Authority</t>
  </si>
  <si>
    <t>Bedfordshire Fire Authority</t>
  </si>
  <si>
    <t>Buckinghamshire Fire Authority</t>
  </si>
  <si>
    <t>Derbyshire Fire Authority</t>
  </si>
  <si>
    <t>Durham Fire Authority</t>
  </si>
  <si>
    <t>East Sussex Fire Authority</t>
  </si>
  <si>
    <t>Hampshire Fire Authority</t>
  </si>
  <si>
    <t>Leicestershire Fire Authority</t>
  </si>
  <si>
    <t>Staffordshire Fire Authority</t>
  </si>
  <si>
    <t>Berkshire Fire Authority</t>
  </si>
  <si>
    <t>Cambridgeshire Fire Authority</t>
  </si>
  <si>
    <t>Cheshire Fire Authority</t>
  </si>
  <si>
    <t>Essex Fire Authority</t>
  </si>
  <si>
    <t>Hereford and Worcester Fire Authority</t>
  </si>
  <si>
    <t>Kent Fire Authority</t>
  </si>
  <si>
    <t>Lancashire Fire Authority</t>
  </si>
  <si>
    <t>Nottinghamshire Fire Authority</t>
  </si>
  <si>
    <t>Shropshire Fire Authority</t>
  </si>
  <si>
    <t>GLA - fire</t>
  </si>
  <si>
    <t>Aylesbury Vale</t>
  </si>
  <si>
    <t>South Bucks</t>
  </si>
  <si>
    <t>Chiltern</t>
  </si>
  <si>
    <t>Wycombe</t>
  </si>
  <si>
    <t>Cambridge</t>
  </si>
  <si>
    <t>East Cambridgeshire</t>
  </si>
  <si>
    <t>Fenland</t>
  </si>
  <si>
    <t>South Cambridgeshire</t>
  </si>
  <si>
    <t>Allerdale</t>
  </si>
  <si>
    <t>Barrow-in-Furness</t>
  </si>
  <si>
    <t>Carlisle</t>
  </si>
  <si>
    <t>Copeland</t>
  </si>
  <si>
    <t>Eden</t>
  </si>
  <si>
    <t>South Lakeland</t>
  </si>
  <si>
    <t>Amber Valley</t>
  </si>
  <si>
    <t>Bolsover</t>
  </si>
  <si>
    <t>Chesterfield</t>
  </si>
  <si>
    <t>Erewash</t>
  </si>
  <si>
    <t>High Peak</t>
  </si>
  <si>
    <t>North East Derbyshire</t>
  </si>
  <si>
    <t>South Derbyshire</t>
  </si>
  <si>
    <t>Derbyshire Dales</t>
  </si>
  <si>
    <t>East Devon</t>
  </si>
  <si>
    <t>Exeter</t>
  </si>
  <si>
    <t>North Devon</t>
  </si>
  <si>
    <t>South Hams</t>
  </si>
  <si>
    <t>Teignbridge</t>
  </si>
  <si>
    <t>Mid Devon</t>
  </si>
  <si>
    <t>Torridge</t>
  </si>
  <si>
    <t>West Devon</t>
  </si>
  <si>
    <t>Christchurch</t>
  </si>
  <si>
    <t>North Dorset</t>
  </si>
  <si>
    <t>Purbeck</t>
  </si>
  <si>
    <t>West Dorset</t>
  </si>
  <si>
    <t>Weymouth and Portland</t>
  </si>
  <si>
    <t>East Dorset</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</si>
  <si>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</si>
  <si>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</si>
  <si>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</si>
  <si>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</si>
  <si>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</si>
  <si>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</si>
  <si>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</si>
  <si>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</si>
  <si>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</si>
  <si>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</si>
  <si>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</si>
  <si>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</si>
  <si>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</si>
  <si>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</si>
  <si>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</si>
  <si>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</si>
  <si>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</si>
  <si>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</si>
  <si>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</si>
  <si>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</si>
  <si>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</si>
  <si>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</si>
  <si>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</si>
  <si>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</si>
  <si>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</si>
  <si>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</si>
  <si>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</si>
  <si>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</si>
  <si>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</si>
  <si>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</si>
  <si>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</si>
  <si>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</si>
  <si>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</si>
  <si>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</si>
  <si>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Bromsgrove</t>
  </si>
  <si>
    <t>Redditch</t>
  </si>
  <si>
    <t>Worcester</t>
  </si>
  <si>
    <t>Wychavon</t>
  </si>
  <si>
    <t>Wyre Forest</t>
  </si>
  <si>
    <t>Broxbourne</t>
  </si>
  <si>
    <t>Dacorum</t>
  </si>
  <si>
    <t>East Hertfordshire</t>
  </si>
  <si>
    <t>Hertsmere</t>
  </si>
  <si>
    <t>North Hertfordshire</t>
  </si>
  <si>
    <t>St Albans</t>
  </si>
  <si>
    <t>Stevenage</t>
  </si>
  <si>
    <t>Three Rivers</t>
  </si>
  <si>
    <t>Watford</t>
  </si>
  <si>
    <t>Welwyn Hatfield</t>
  </si>
  <si>
    <t>Ashford</t>
  </si>
  <si>
    <t>Canterbury</t>
  </si>
  <si>
    <t>Dartford</t>
  </si>
  <si>
    <t>Dover</t>
  </si>
  <si>
    <t>Gravesham</t>
  </si>
  <si>
    <t>Maidstone</t>
  </si>
  <si>
    <t>Sevenoaks</t>
  </si>
  <si>
    <t>Shepway</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</si>
  <si>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</si>
  <si>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</si>
  <si>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</si>
  <si>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</si>
  <si>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</si>
  <si>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</si>
  <si>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</si>
  <si>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</si>
  <si>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</si>
  <si>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</si>
  <si>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</si>
  <si>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</si>
  <si>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</si>
  <si>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</si>
  <si>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</si>
  <si>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</si>
  <si>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</si>
  <si>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</si>
  <si>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</si>
  <si>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</si>
  <si>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</si>
  <si>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</si>
  <si>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</si>
  <si>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</si>
  <si>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</si>
  <si>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</si>
  <si>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</si>
  <si>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</si>
  <si>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</si>
  <si>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</si>
  <si>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</si>
  <si>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</si>
  <si>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</si>
  <si>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North Norfolk</t>
  </si>
  <si>
    <t>Norwich</t>
  </si>
  <si>
    <t>South Norfolk</t>
  </si>
  <si>
    <t>Kings Lynn and West Norfolk</t>
  </si>
  <si>
    <t>Corby</t>
  </si>
  <si>
    <t>Daventry</t>
  </si>
  <si>
    <t>East Northamptonshire</t>
  </si>
  <si>
    <t>Kettering</t>
  </si>
  <si>
    <t>Northampton</t>
  </si>
  <si>
    <t>South Northamptonshire</t>
  </si>
  <si>
    <t>Wellingborough</t>
  </si>
  <si>
    <t>Craven</t>
  </si>
  <si>
    <t>Hambleton</t>
  </si>
  <si>
    <t>Richmondshire</t>
  </si>
  <si>
    <t>Scarborough</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</si>
  <si>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</si>
  <si>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</si>
  <si>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</si>
  <si>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</si>
  <si>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</si>
  <si>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</si>
  <si>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</si>
  <si>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</si>
  <si>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</si>
  <si>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</si>
  <si>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</si>
  <si>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</si>
  <si>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</si>
  <si>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</si>
  <si>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Taunton Deane</t>
  </si>
  <si>
    <t>West Somerset</t>
  </si>
  <si>
    <t>South Somerset</t>
  </si>
  <si>
    <t>Cannock Chase</t>
  </si>
  <si>
    <t>East Staffordshire</t>
  </si>
  <si>
    <t>Lichfield</t>
  </si>
  <si>
    <t>Newcastle-under-Lyme</t>
  </si>
  <si>
    <t>South Staffordshire</t>
  </si>
  <si>
    <t>Stafford</t>
  </si>
  <si>
    <t>Staffordshire Moorlands</t>
  </si>
  <si>
    <t>Tamworth</t>
  </si>
  <si>
    <t>Babergh</t>
  </si>
  <si>
    <t>Forest Heath</t>
  </si>
  <si>
    <t>Ipswich</t>
  </si>
  <si>
    <t>Mid Suffolk</t>
  </si>
  <si>
    <t>St Edmundsbury</t>
  </si>
  <si>
    <t>Suffolk Coastal</t>
  </si>
  <si>
    <t>Waveney</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</si>
  <si>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</si>
  <si>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</si>
  <si>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</si>
  <si>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</si>
  <si>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</si>
  <si>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</si>
  <si>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</si>
  <si>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</si>
  <si>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</si>
  <si>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</si>
  <si>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</si>
  <si>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</si>
  <si>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</si>
  <si>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</si>
  <si>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</si>
  <si>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</si>
  <si>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</si>
  <si>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</si>
  <si>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</si>
  <si>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</si>
  <si>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</si>
  <si>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</si>
  <si>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</si>
  <si>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Harrogate</t>
  </si>
  <si>
    <t>Ryedale</t>
  </si>
  <si>
    <t>Selby</t>
  </si>
  <si>
    <t>Huntingdonshire</t>
  </si>
  <si>
    <t>Malvern Hills</t>
  </si>
  <si>
    <t>R753 - Dorset &amp; Wiltshire Fire</t>
  </si>
  <si>
    <t>Key Information for Local Authorities in 2016-17</t>
  </si>
  <si>
    <t>Split of Revenue Support Grant (£m)</t>
  </si>
  <si>
    <t>Split of Baseline Funding Level (£m)</t>
  </si>
  <si>
    <t>Split of Settlement Funding Assessment (£m)</t>
  </si>
  <si>
    <t>Local Authority</t>
  </si>
  <si>
    <t>Settlement Funding Assessment</t>
  </si>
  <si>
    <t>Revenue Support Grant</t>
  </si>
  <si>
    <t>Baseline Funding Level</t>
  </si>
  <si>
    <t>Tariff/Top-up</t>
  </si>
  <si>
    <t>Safety Net Threshold</t>
  </si>
  <si>
    <t>Levy rate</t>
  </si>
  <si>
    <t>Upper Tier</t>
  </si>
  <si>
    <t>Lower Tier</t>
  </si>
  <si>
    <t>Fire</t>
  </si>
  <si>
    <t>GLA</t>
  </si>
  <si>
    <t>Police</t>
  </si>
  <si>
    <t>Tariff/Top-up adjustment</t>
  </si>
  <si>
    <t>ACCT</t>
  </si>
  <si>
    <t>Key Information for Local Authorities in 2017-18</t>
  </si>
  <si>
    <t>Key Information for Local Authorities in 2018-19</t>
  </si>
  <si>
    <t>Key Information for Local Authorities in 2019-20</t>
  </si>
  <si>
    <t>Key Information for Local Authorities</t>
  </si>
  <si>
    <t>Select local authority by clicking on the box below and using the drop-down button</t>
  </si>
  <si>
    <t>Acct Code</t>
  </si>
  <si>
    <t>Total England</t>
  </si>
  <si>
    <t>2016-17</t>
  </si>
  <si>
    <t>2017-18</t>
  </si>
  <si>
    <t>2018-19</t>
  </si>
  <si>
    <t>2019-20</t>
  </si>
  <si>
    <t>of which:</t>
  </si>
  <si>
    <t>Tariff/Top-Up</t>
  </si>
  <si>
    <t>Tariff/Top-Up adjustment</t>
  </si>
  <si>
    <t>Avon Fire</t>
  </si>
  <si>
    <t>Levy Rate (p in £)</t>
  </si>
  <si>
    <t>Breakdown of 2016-17 Elements</t>
  </si>
  <si>
    <t>Settlement Funding Level</t>
  </si>
  <si>
    <t>Upper-Tier Funding</t>
  </si>
  <si>
    <t>Lower-Tier Funding</t>
  </si>
  <si>
    <t>Fire and Rescue Funding</t>
  </si>
  <si>
    <t>GLA other services</t>
  </si>
  <si>
    <t>Bedfordshire Fire</t>
  </si>
  <si>
    <t>London policing</t>
  </si>
  <si>
    <t>Berkshire Fire</t>
  </si>
  <si>
    <t>Breakdown of 2017-18 Elements</t>
  </si>
  <si>
    <t>Breakdown of 2018-19 Elements</t>
  </si>
  <si>
    <t>Buckinghamshire Fire</t>
  </si>
  <si>
    <t>Breakdown of 2019-20 Elements</t>
  </si>
  <si>
    <t>Cambridgeshire Fire</t>
  </si>
  <si>
    <t>Cheshire Fire</t>
  </si>
  <si>
    <t>Cleveland Fire</t>
  </si>
  <si>
    <t>Derbyshire Fire</t>
  </si>
  <si>
    <t>Devon &amp; Somerset Fire</t>
  </si>
  <si>
    <t>Dorset and Wiltshire Fire</t>
  </si>
  <si>
    <t>Durham Fire</t>
  </si>
  <si>
    <t>East Sussex Fire</t>
  </si>
  <si>
    <t>Essex Fire</t>
  </si>
  <si>
    <t>GLA - All Functions</t>
  </si>
  <si>
    <t>Hampshire Fire</t>
  </si>
  <si>
    <t>Hereford and Worcester Fire</t>
  </si>
  <si>
    <t>Humberside Fire</t>
  </si>
  <si>
    <t>Isle of Wight</t>
  </si>
  <si>
    <t>Kent Fire</t>
  </si>
  <si>
    <t>Lancashire Fire</t>
  </si>
  <si>
    <t>Leicestershire Fire</t>
  </si>
  <si>
    <t>North Yorkshire Fire</t>
  </si>
  <si>
    <t>Nottinghamshire Fire</t>
  </si>
  <si>
    <t>Shropshire Fire</t>
  </si>
  <si>
    <t>Staffordshire Fire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</si>
</sst>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00000000"/>
    <numFmt numFmtId="166" formatCode="#,##0.000"/>
  </numFmts>
  <fonts count="10" x14ac:knownFonts="1">
    <font>
      <sz val="12"/>
      <color theme="1"/>
      <name val="Arial"/>
      <family val="2"/>
    </font>
    <font>
      <sz val="12"/>
      <color rgb="FFFF0000"/>
      <name val="Arial"/>
      <family val="2"/>
    </font>
    <font>
      <b/>
      <sz val="12"/>
      <color theme="1"/>
      <name val="Arial"/>
      <family val="2"/>
    </font>
    <font>
      <b/>
      <sz val="10"/>
      <color theme="1"/>
      <name val="Arial"/>
      <family val="2"/>
    </font>
    <font>
      <sz val="10"/>
      <color theme="1"/>
      <name val="Arial"/>
      <family val="2"/>
    </font>
    <font>
      <sz val="10"/>
      <name val="Arial"/>
      <family val="2"/>
    </font>
    <font>
      <b/>
      <sz val="14"/>
      <color indexed="9"/>
      <name val="Arial"/>
      <family val="2"/>
    </font>
    <font>
      <b/>
      <sz val="10"/>
      <name val="Arial"/>
      <family val="2"/>
    </font>
    <font>
      <b/>
      <sz val="10"/>
      <color indexed="9"/>
      <name val="Arial"/>
      <family val="2"/>
    </font>
    <font>
      <b/>
      <sz val="12"/>
      <color indexed="9"/>
      <name val="Arial"/>
      <family val="2"/>
    </font>
  </fonts>
  <fills count="5">
    <fill>
      <patternFill patternType="none"/>
    </fill>
    <fill>
      <patternFill patternType="gray125"/>
    </fill>
    <fill>
      <patternFill patternType="solid">
        <fgColor rgb="FFFFFF00"/>
        <bgColor indexed="64"/>
      </patternFill>
    </fill>
    <fill>
      <patternFill patternType="solid">
        <fgColor indexed="18"/>
        <bgColor indexed="64"/>
      </patternFill>
    </fill>
    <fill>
      <patternFill patternType="solid">
        <fgColor indexed="13"/>
        <bgColor indexed="64"/>
      </patternFill>
    </fill>
  </fills>
  <borders count="16">
    <border>
      <left/>
      <right/>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right/>
      <top style="double">
        <color auto="1"/>
      </top>
      <bottom style="double">
        <color auto="1"/>
      </bottom>
      <diagonal/>
    </border>
  </borders>
  <cellStyleXfs count="2">
    <xf numFmtId="0" fontId="0" fillId="0" borderId="0"/>
    <xf numFmtId="0" fontId="5" fillId="0" borderId="0"/>
  </cellStyleXfs>
  <cellXfs count="59">
    <xf numFmtId="0" fontId="0" fillId="0" borderId="0" xfId="0"/>
    <xf numFmtId="0" fontId="3" fillId="0" borderId="0" xfId="0" applyFont="1"/>
    <xf numFmtId="0" fontId="4" fillId="0" borderId="0" xfId="0" applyFont="1"/>
    <xf numFmtId="0" fontId="0" fillId="0" borderId="1" xfId="0" applyFont="1" applyBorder="1"/>
    <xf numFmtId="0" fontId="4" fillId="0" borderId="2" xfId="0" applyFont="1" applyBorder="1"/>
    <xf numFmtId="0" fontId="0" fillId="0" borderId="5" xfId="0" applyFont="1" applyBorder="1"/>
    <xf numFmtId="0" fontId="4" fillId="0" borderId="6" xfId="0" applyFont="1" applyBorder="1"/>
    <xf numFmtId="0" fontId="0" fillId="0" borderId="0" xfId="0" applyBorder="1"/>
    <xf numFmtId="0" fontId="3" fillId="0" borderId="9" xfId="0" applyFont="1" applyBorder="1"/>
    <xf numFmtId="0" fontId="4" fillId="0" borderId="0" xfId="0" applyFont="1" applyBorder="1"/>
    <xf numFmtId="0" fontId="4" fillId="0" borderId="9" xfId="0" applyFont="1" applyBorder="1"/>
    <xf numFmtId="4" fontId="4" fillId="0" borderId="0" xfId="0" applyNumberFormat="1" applyFont="1"/>
    <xf numFmtId="4" fontId="4" fillId="0" borderId="10" xfId="0" applyNumberFormat="1" applyFont="1" applyBorder="1"/>
    <xf numFmtId="4" fontId="4" fillId="0" borderId="0" xfId="0" applyNumberFormat="1" applyFont="1" applyBorder="1"/>
    <xf numFmtId="4" fontId="4" fillId="0" borderId="9" xfId="0" applyNumberFormat="1" applyFont="1" applyBorder="1"/>
    <xf numFmtId="4" fontId="3" fillId="0" borderId="0" xfId="0" applyNumberFormat="1" applyFont="1"/>
    <xf numFmtId="4" fontId="0" fillId="0" borderId="0" xfId="0" applyNumberFormat="1"/>
    <xf numFmtId="4" fontId="4" fillId="0" borderId="1" xfId="0" applyNumberFormat="1" applyFont="1" applyBorder="1"/>
    <xf numFmtId="4" fontId="0" fillId="0" borderId="4" xfId="0" applyNumberFormat="1" applyBorder="1"/>
    <xf numFmtId="4" fontId="4" fillId="0" borderId="5" xfId="0" applyNumberFormat="1" applyFont="1" applyBorder="1" applyAlignment="1">
      <alignment wrapText="1"/>
    </xf>
    <xf numFmtId="4" fontId="4" fillId="0" borderId="7" xfId="0" applyNumberFormat="1" applyFont="1" applyBorder="1"/>
    <xf numFmtId="4" fontId="4" fillId="0" borderId="5" xfId="0" applyNumberFormat="1" applyFont="1" applyBorder="1"/>
    <xf numFmtId="4" fontId="4" fillId="0" borderId="6" xfId="0" applyNumberFormat="1" applyFont="1" applyBorder="1"/>
    <xf numFmtId="4" fontId="4" fillId="0" borderId="8" xfId="0" applyNumberFormat="1" applyFont="1" applyBorder="1" applyAlignment="1">
      <alignment wrapText="1"/>
    </xf>
    <xf numFmtId="4" fontId="3" fillId="0" borderId="10" xfId="0" applyNumberFormat="1" applyFont="1" applyBorder="1"/>
    <xf numFmtId="4" fontId="3" fillId="0" borderId="0" xfId="0" applyNumberFormat="1" applyFont="1" applyBorder="1"/>
    <xf numFmtId="4" fontId="3" fillId="0" borderId="9" xfId="0" applyNumberFormat="1" applyFont="1" applyBorder="1"/>
    <xf numFmtId="4" fontId="0" fillId="0" borderId="11" xfId="0" applyNumberFormat="1" applyBorder="1"/>
    <xf numFmtId="4" fontId="4" fillId="0" borderId="11" xfId="0" applyNumberFormat="1" applyFont="1" applyBorder="1"/>
    <xf numFmtId="4" fontId="4" fillId="2" borderId="11" xfId="0" applyNumberFormat="1" applyFont="1" applyFill="1" applyBorder="1"/>
    <xf numFmtId="164" fontId="8" fillId="3" borderId="0" xfId="0" applyNumberFormat="1" applyFont="1" applyFill="1" applyAlignment="1"/>
    <xf numFmtId="0" fontId="0" fillId="0" borderId="0" xfId="0" applyFill="1"/>
    <xf numFmtId="0" fontId="2" fillId="0" borderId="0" xfId="0" applyFont="1"/>
    <xf numFmtId="165" fontId="0" fillId="0" borderId="0" xfId="0" applyNumberFormat="1" applyFill="1"/>
    <xf numFmtId="3" fontId="0" fillId="0" borderId="0" xfId="0" applyNumberFormat="1" applyFill="1"/>
    <xf numFmtId="0" fontId="0" fillId="0" borderId="0" xfId="0" applyAlignment="1">
      <alignment horizontal="left" indent="2"/>
    </xf>
    <xf numFmtId="0" fontId="0" fillId="0" borderId="0" xfId="0" applyAlignment="1">
      <alignment horizontal="center" vertical="top" wrapText="1"/>
    </xf>
    <xf numFmtId="166" fontId="7" fillId="0" borderId="0" xfId="0" applyNumberFormat="1" applyFont="1" applyAlignment="1">
      <alignment horizontal="center" vertical="top" wrapText="1"/>
    </xf>
    <xf numFmtId="166" fontId="0" fillId="0" borderId="0" xfId="0" applyNumberFormat="1"/>
    <xf numFmtId="166" fontId="0" fillId="0" borderId="0" xfId="0" applyNumberFormat="1" applyBorder="1" applyAlignment="1">
      <alignment vertical="top" wrapText="1"/>
    </xf>
    <xf numFmtId="0" fontId="0" fillId="0" borderId="0" xfId="0" applyFill="1" applyAlignment="1">
      <alignment vertical="top"/>
    </xf>
    <xf numFmtId="0" fontId="0" fillId="0" borderId="15" xfId="0" applyFont="1" applyBorder="1"/>
    <xf numFmtId="4" fontId="0" fillId="0" borderId="15" xfId="0" applyNumberFormat="1" applyBorder="1"/>
    <xf numFmtId="0" fontId="1" fillId="0" borderId="0" xfId="0" applyFont="1"/>
    <xf numFmtId="0" fontId="4" fillId="0" borderId="0" xfId="0" applyFont="1" applyFill="1" applyBorder="1"/>
    <xf numFmtId="0" fontId="4" fillId="0" borderId="9" xfId="0" applyFont="1" applyFill="1" applyBorder="1"/>
    <xf numFmtId="4" fontId="4" fillId="0" borderId="0" xfId="0" applyNumberFormat="1" applyFont="1" applyFill="1"/>
    <xf numFmtId="4" fontId="4" fillId="0" borderId="10" xfId="0" applyNumberFormat="1" applyFont="1" applyFill="1" applyBorder="1"/>
    <xf numFmtId="4" fontId="4" fillId="0" borderId="0" xfId="0" applyNumberFormat="1" applyFont="1" applyFill="1" applyBorder="1"/>
    <xf numFmtId="4" fontId="4" fillId="0" borderId="9" xfId="0" applyNumberFormat="1" applyFont="1" applyFill="1" applyBorder="1"/>
    <xf numFmtId="4" fontId="4" fillId="0" borderId="11" xfId="0" applyNumberFormat="1" applyFont="1" applyFill="1" applyBorder="1"/>
    <xf numFmtId="0" fontId="9" fillId="3" borderId="0" xfId="0" applyFont="1" applyFill="1" applyAlignment="1">
      <alignment horizontal="center"/>
    </xf>
    <xf numFmtId="164" fontId="6" fillId="3" borderId="0" xfId="0" applyNumberFormat="1" applyFont="1" applyFill="1" applyAlignment="1">
      <alignment horizontal="center"/>
    </xf>
    <xf numFmtId="0" fontId="7" fillId="4" borderId="12" xfId="0" applyFont="1" applyFill="1" applyBorder="1" applyAlignment="1">
      <alignment horizontal="center"/>
    </xf>
    <xf numFmtId="0" fontId="7" fillId="4" borderId="13" xfId="0" applyFont="1" applyFill="1" applyBorder="1" applyAlignment="1">
      <alignment horizontal="center"/>
    </xf>
    <xf numFmtId="0" fontId="7" fillId="4" borderId="14" xfId="0" applyFont="1" applyFill="1" applyBorder="1" applyAlignment="1">
      <alignment horizontal="center"/>
    </xf>
    <xf numFmtId="4" fontId="4" fillId="0" borderId="3" xfId="0" applyNumberFormat="1" applyFont="1" applyBorder="1" applyAlignment="1">
      <alignment horizontal="left"/>
    </xf>
    <xf numFmtId="4" fontId="4" fillId="0" borderId="1" xfId="0" applyNumberFormat="1" applyFont="1" applyBorder="1" applyAlignment="1">
      <alignment horizontal="left"/>
    </xf>
    <xf numFmtId="4" fontId="4" fillId="0" borderId="2" xfId="0" applyNumberFormat="1" applyFont="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1"/>
  <sheetViews>
    <sheetView tabSelected="1" zoomScale="70" zoomScaleNormal="70" workbookViewId="0">
      <selection activeCell="A2" sqref="A2"/>
    </sheetView>
  </sheetViews>
  <sheetFormatPr defaultRowHeight="15" x14ac:dyDescent="0.2"/>
  <cols>
    <col min="2" max="2" width="27.88671875" bestFit="1" customWidth="1"/>
    <col min="3" max="6" width="10.77734375" customWidth="1"/>
    <col min="8" max="8" width="9.44140625" bestFit="1" customWidth="1"/>
    <col min="11" max="11" width="25" hidden="1" customWidth="1"/>
    <col min="12" max="12" width="8.88671875" hidden="1" customWidth="1"/>
  </cols>
  <sheetData>
    <row r="1" spans="1:12" ht="18" x14ac:dyDescent="0.25">
      <c r="A1" s="52" t="s">
        <v>795</v>
      </c>
      <c r="B1" s="52"/>
      <c r="C1" s="52"/>
      <c r="D1" s="52"/>
      <c r="E1" s="52"/>
      <c r="F1" s="52"/>
      <c r="G1" s="52"/>
      <c r="H1" s="52"/>
      <c r="I1" s="52"/>
    </row>
    <row r="3" spans="1:12" ht="15.75" thickBot="1" x14ac:dyDescent="0.25">
      <c r="A3" t="s">
        <v>796</v>
      </c>
    </row>
    <row r="4" spans="1:12" ht="15" customHeight="1" thickBot="1" x14ac:dyDescent="0.25">
      <c r="A4" s="53" t="s">
        <v>798</v>
      </c>
      <c r="B4" s="54"/>
      <c r="C4" s="54"/>
      <c r="D4" s="54"/>
      <c r="E4" s="54"/>
      <c r="F4" s="55"/>
      <c r="H4" t="s">
        <v>797</v>
      </c>
      <c r="I4" s="30" t="str">
        <f>VLOOKUP($A$4, $K$4:$L$391, 2, FALSE)</f>
        <v>TE</v>
      </c>
      <c r="K4" s="31" t="s">
        <v>798</v>
      </c>
      <c r="L4" s="31" t="s">
        <v>0</v>
      </c>
    </row>
    <row r="5" spans="1:12" x14ac:dyDescent="0.2">
      <c r="K5" s="31"/>
      <c r="L5" s="31"/>
    </row>
    <row r="6" spans="1:12" ht="15.75" x14ac:dyDescent="0.25">
      <c r="C6" s="32" t="s">
        <v>799</v>
      </c>
      <c r="D6" s="32" t="s">
        <v>800</v>
      </c>
      <c r="E6" s="32" t="s">
        <v>801</v>
      </c>
      <c r="F6" s="32" t="s">
        <v>802</v>
      </c>
      <c r="G6" s="32"/>
      <c r="K6" s="33" t="s">
        <v>761</v>
      </c>
      <c r="L6" s="33" t="s">
        <v>374</v>
      </c>
    </row>
    <row r="7" spans="1:12" x14ac:dyDescent="0.2">
      <c r="B7" t="s">
        <v>779</v>
      </c>
      <c r="C7" s="16">
        <f>VLOOKUP($I$4, '2016-17'!$A$6:$W$392, 3, FALSE)</f>
        <v>18601.462198462301</v>
      </c>
      <c r="D7" s="16">
        <f>VLOOKUP($I$4, '2017-18'!$A$6:$W$392, 3, FALSE)</f>
        <v>16623.890854490252</v>
      </c>
      <c r="E7" s="16">
        <f>VLOOKUP($I$4, '2018-19'!$A$6:$W$392, 3, FALSE)</f>
        <v>15558.856148238378</v>
      </c>
      <c r="F7" s="16">
        <f>VLOOKUP($I$4, '2019-20'!$A$6:$W$392, 3, FALSE)</f>
        <v>14652.577727427783</v>
      </c>
      <c r="K7" s="34" t="s">
        <v>580</v>
      </c>
      <c r="L7" s="34" t="s">
        <v>193</v>
      </c>
    </row>
    <row r="8" spans="1:12" x14ac:dyDescent="0.2">
      <c r="B8" t="s">
        <v>803</v>
      </c>
      <c r="C8" s="16"/>
      <c r="D8" s="16"/>
      <c r="E8" s="16"/>
      <c r="F8" s="16"/>
      <c r="K8" s="31" t="s">
        <v>586</v>
      </c>
      <c r="L8" s="31" t="s">
        <v>199</v>
      </c>
    </row>
    <row r="9" spans="1:12" x14ac:dyDescent="0.2">
      <c r="B9" s="35" t="s">
        <v>780</v>
      </c>
      <c r="C9" s="16">
        <f>VLOOKUP($I$4, '2016-17'!$A$6:$W$392, 4, FALSE)</f>
        <v>7183.9289715156401</v>
      </c>
      <c r="D9" s="16">
        <f>VLOOKUP($I$4, '2017-18'!$A$6:$W$392, 4, FALSE)</f>
        <v>4981.7937268207743</v>
      </c>
      <c r="E9" s="16">
        <f>VLOOKUP($I$4, '2018-19'!$A$6:$W$392, 4, FALSE)</f>
        <v>3573.3083488751681</v>
      </c>
      <c r="F9" s="16">
        <f>VLOOKUP($I$4, '2019-20'!$A$6:$W$392, 4, FALSE)</f>
        <v>2283.9503327138855</v>
      </c>
      <c r="K9" s="31" t="s">
        <v>762</v>
      </c>
      <c r="L9" s="31" t="s">
        <v>375</v>
      </c>
    </row>
    <row r="10" spans="1:12" x14ac:dyDescent="0.2">
      <c r="B10" s="35" t="s">
        <v>781</v>
      </c>
      <c r="C10" s="16">
        <f>VLOOKUP($I$4, '2016-17'!$A$6:$W$392, 5, FALSE)</f>
        <v>11417.5332269466</v>
      </c>
      <c r="D10" s="16">
        <f>VLOOKUP($I$4, '2017-18'!$A$6:$W$392, 5, FALSE)</f>
        <v>11642.097127669476</v>
      </c>
      <c r="E10" s="16">
        <f>VLOOKUP($I$4, '2018-19'!$A$6:$W$392, 5, FALSE)</f>
        <v>11985.54779936321</v>
      </c>
      <c r="F10" s="16">
        <f>VLOOKUP($I$4, '2019-20'!$A$6:$W$392, 5, FALSE)</f>
        <v>12368.627394713898</v>
      </c>
      <c r="K10" s="31" t="s">
        <v>713</v>
      </c>
      <c r="L10" s="31" t="s">
        <v>326</v>
      </c>
    </row>
    <row r="11" spans="1:12" x14ac:dyDescent="0.2">
      <c r="B11" t="s">
        <v>804</v>
      </c>
      <c r="C11" s="16">
        <f>VLOOKUP($I$4, '2016-17'!$A$6:$W$392, 6, FALSE)</f>
        <v>0</v>
      </c>
      <c r="D11" s="16">
        <f>VLOOKUP($I$4, '2017-18'!$A$6:$W$392, 6, FALSE)</f>
        <v>0</v>
      </c>
      <c r="E11" s="16">
        <f>VLOOKUP($I$4, '2018-19'!$A$6:$W$392, 6, FALSE)</f>
        <v>0</v>
      </c>
      <c r="F11" s="16">
        <f>VLOOKUP($I$4, '2019-20'!$A$6:$W$392, 6, FALSE)</f>
        <v>0</v>
      </c>
      <c r="K11" s="31" t="s">
        <v>657</v>
      </c>
      <c r="L11" s="31" t="s">
        <v>270</v>
      </c>
    </row>
    <row r="12" spans="1:12" x14ac:dyDescent="0.2">
      <c r="B12" t="s">
        <v>805</v>
      </c>
      <c r="C12" s="16">
        <f>VLOOKUP($I$4, '2016-17'!$A$6:$X$392, 24, FALSE)</f>
        <v>0</v>
      </c>
      <c r="D12" s="16">
        <f>VLOOKUP($I$4, '2017-18'!$A$6:$X$392, 24, FALSE)</f>
        <v>-2.2680910279470003</v>
      </c>
      <c r="E12" s="16">
        <f>VLOOKUP($I$4, '2018-19'!$A$6:$X$392, 24, FALSE)</f>
        <v>-22.816841776077993</v>
      </c>
      <c r="F12" s="16">
        <f>VLOOKUP($I$4, '2019-20'!$A$6:$X$392, 24, FALSE)</f>
        <v>-152.87870296549104</v>
      </c>
      <c r="K12" s="31" t="s">
        <v>806</v>
      </c>
      <c r="L12" s="31" t="s">
        <v>163</v>
      </c>
    </row>
    <row r="13" spans="1:12" x14ac:dyDescent="0.2">
      <c r="B13" t="s">
        <v>783</v>
      </c>
      <c r="C13" s="16">
        <f>VLOOKUP($I$4, '2016-17'!$A$6:$W$392, 7, FALSE)</f>
        <v>0</v>
      </c>
      <c r="D13" s="16">
        <f>VLOOKUP($I$4, '2017-18'!$A$6:$W$392, 7, FALSE)</f>
        <v>0</v>
      </c>
      <c r="E13" s="16">
        <f>VLOOKUP($I$4, '2018-19'!$A$6:$W$392, 7, FALSE)</f>
        <v>0</v>
      </c>
      <c r="F13" s="16">
        <f>VLOOKUP($I$4, '2019-20'!$A$6:$W$392, 7, FALSE)</f>
        <v>0</v>
      </c>
      <c r="K13" s="31" t="s">
        <v>572</v>
      </c>
      <c r="L13" s="31" t="s">
        <v>185</v>
      </c>
    </row>
    <row r="14" spans="1:12" x14ac:dyDescent="0.2">
      <c r="B14" t="s">
        <v>807</v>
      </c>
      <c r="C14" s="16">
        <f>VLOOKUP($I$4, '2016-17'!$A$6:$W$392, 8, FALSE)</f>
        <v>0</v>
      </c>
      <c r="D14" s="16">
        <f>VLOOKUP($I$4, '2017-18'!$A$6:$W$392, 8, FALSE)</f>
        <v>0</v>
      </c>
      <c r="E14" s="16">
        <f>VLOOKUP($I$4, '2018-19'!$A$6:$W$392, 8, FALSE)</f>
        <v>0</v>
      </c>
      <c r="F14" s="16">
        <f>VLOOKUP($I$4, '2019-20'!$A$6:$W$392, 8, FALSE)</f>
        <v>0</v>
      </c>
      <c r="K14" s="31" t="s">
        <v>738</v>
      </c>
      <c r="L14" s="31" t="s">
        <v>351</v>
      </c>
    </row>
    <row r="15" spans="1:12" x14ac:dyDescent="0.2">
      <c r="K15" s="31" t="s">
        <v>403</v>
      </c>
      <c r="L15" s="31" t="s">
        <v>16</v>
      </c>
    </row>
    <row r="16" spans="1:12" x14ac:dyDescent="0.2">
      <c r="K16" s="31" t="s">
        <v>404</v>
      </c>
      <c r="L16" s="31" t="s">
        <v>17</v>
      </c>
    </row>
    <row r="17" spans="2:12" ht="15.75" x14ac:dyDescent="0.25">
      <c r="B17" s="51" t="s">
        <v>808</v>
      </c>
      <c r="C17" s="51"/>
      <c r="D17" s="51"/>
      <c r="E17" s="51"/>
      <c r="F17" s="51"/>
      <c r="K17" s="31" t="s">
        <v>438</v>
      </c>
      <c r="L17" s="31" t="s">
        <v>51</v>
      </c>
    </row>
    <row r="18" spans="2:12" x14ac:dyDescent="0.2">
      <c r="K18" s="31" t="s">
        <v>581</v>
      </c>
      <c r="L18" s="31" t="s">
        <v>194</v>
      </c>
    </row>
    <row r="19" spans="2:12" ht="45" customHeight="1" x14ac:dyDescent="0.2">
      <c r="B19" s="36"/>
      <c r="D19" s="37" t="s">
        <v>780</v>
      </c>
      <c r="E19" s="37" t="s">
        <v>781</v>
      </c>
      <c r="F19" s="37" t="s">
        <v>809</v>
      </c>
      <c r="K19" s="31" t="s">
        <v>613</v>
      </c>
      <c r="L19" s="31" t="s">
        <v>226</v>
      </c>
    </row>
    <row r="20" spans="2:12" x14ac:dyDescent="0.2">
      <c r="D20" s="38"/>
      <c r="E20" s="38"/>
      <c r="F20" s="38"/>
      <c r="K20" s="31" t="s">
        <v>631</v>
      </c>
      <c r="L20" s="31" t="s">
        <v>244</v>
      </c>
    </row>
    <row r="21" spans="2:12" x14ac:dyDescent="0.2">
      <c r="B21" s="7" t="s">
        <v>810</v>
      </c>
      <c r="D21" s="16">
        <f>VLOOKUP($I$4, '2016-17'!$A$6:$W$392, 9, FALSE)</f>
        <v>5699.7606561324201</v>
      </c>
      <c r="E21" s="16">
        <f>VLOOKUP($I$4, '2016-17'!$A$6:$W$392, 14, FALSE)</f>
        <v>8168.8304429849532</v>
      </c>
      <c r="F21" s="16">
        <f>VLOOKUP($I$4, '2016-17'!$A$6:$W$392, 19, FALSE)</f>
        <v>13868.591099117384</v>
      </c>
      <c r="K21" s="31" t="s">
        <v>714</v>
      </c>
      <c r="L21" s="31" t="s">
        <v>327</v>
      </c>
    </row>
    <row r="22" spans="2:12" x14ac:dyDescent="0.2">
      <c r="B22" s="39" t="s">
        <v>811</v>
      </c>
      <c r="D22" s="16">
        <f>VLOOKUP($I$4, '2016-17'!$A$6:$W$392, 10, FALSE)</f>
        <v>946.50112233203129</v>
      </c>
      <c r="E22" s="16">
        <f>VLOOKUP($I$4, '2016-17'!$A$6:$W$392, 15, FALSE)</f>
        <v>1846.6869390253139</v>
      </c>
      <c r="F22" s="16">
        <f>VLOOKUP($I$4, '2016-17'!$A$6:$W$392, 20, FALSE)</f>
        <v>2793.1880613573517</v>
      </c>
      <c r="K22" s="31" t="s">
        <v>489</v>
      </c>
      <c r="L22" s="31" t="s">
        <v>102</v>
      </c>
    </row>
    <row r="23" spans="2:12" x14ac:dyDescent="0.2">
      <c r="B23" t="s">
        <v>812</v>
      </c>
      <c r="D23" s="16">
        <f>VLOOKUP($I$4, '2016-17'!$A$6:$W$392, 11, FALSE)</f>
        <v>480.66525833502101</v>
      </c>
      <c r="E23" s="16">
        <f>VLOOKUP($I$4, '2016-17'!$A$6:$W$392, 16, FALSE)</f>
        <v>532.36734737968504</v>
      </c>
      <c r="F23" s="16">
        <f>VLOOKUP($I$4, '2016-17'!$A$6:$W$392, 21, FALSE)</f>
        <v>1013.0326057147061</v>
      </c>
      <c r="K23" s="31" t="s">
        <v>539</v>
      </c>
      <c r="L23" s="31" t="s">
        <v>152</v>
      </c>
    </row>
    <row r="24" spans="2:12" x14ac:dyDescent="0.2">
      <c r="B24" t="s">
        <v>813</v>
      </c>
      <c r="D24" s="16">
        <f>VLOOKUP($I$4, '2016-17'!$A$6:$W$392, 12, FALSE)</f>
        <v>25.392836011137998</v>
      </c>
      <c r="E24" s="16">
        <f>VLOOKUP($I$4, '2016-17'!$A$6:$W$392, 17, FALSE)</f>
        <v>861.30722747102106</v>
      </c>
      <c r="F24" s="16">
        <f>VLOOKUP($I$4, '2016-17'!$A$6:$W$392, 22, FALSE)</f>
        <v>886.70006348215907</v>
      </c>
      <c r="K24" s="31" t="s">
        <v>814</v>
      </c>
      <c r="L24" s="31" t="s">
        <v>167</v>
      </c>
    </row>
    <row r="25" spans="2:12" x14ac:dyDescent="0.2">
      <c r="B25" t="s">
        <v>815</v>
      </c>
      <c r="D25" s="16">
        <f>VLOOKUP($I$4, '2016-17'!$A$6:$W$392, 13, FALSE)</f>
        <v>29.719212063500002</v>
      </c>
      <c r="E25" s="16">
        <f>VLOOKUP($I$4, '2016-17'!$A$6:$W$392, 18, FALSE)</f>
        <v>6.9461567272169997</v>
      </c>
      <c r="F25" s="16">
        <f>VLOOKUP($I$4, '2016-17'!$A$6:$W$392, 23, FALSE)</f>
        <v>36.665368790717991</v>
      </c>
      <c r="K25" s="40" t="s">
        <v>816</v>
      </c>
      <c r="L25" s="40" t="s">
        <v>175</v>
      </c>
    </row>
    <row r="26" spans="2:12" ht="15.75" thickBot="1" x14ac:dyDescent="0.25">
      <c r="D26" s="16"/>
      <c r="K26" s="31" t="s">
        <v>405</v>
      </c>
      <c r="L26" s="31" t="s">
        <v>18</v>
      </c>
    </row>
    <row r="27" spans="2:12" ht="16.5" thickTop="1" thickBot="1" x14ac:dyDescent="0.25">
      <c r="B27" s="41" t="str">
        <f>IF($I$4="TE", "Total*", "Total")</f>
        <v>Total*</v>
      </c>
      <c r="C27" s="41"/>
      <c r="D27" s="42">
        <f>SUM(D21:D25)</f>
        <v>7182.0390848741099</v>
      </c>
      <c r="E27" s="42">
        <f>SUM(E21:E25)</f>
        <v>11416.138113588189</v>
      </c>
      <c r="F27" s="42">
        <f>SUM(F21:F25)</f>
        <v>18598.177198462319</v>
      </c>
      <c r="K27" s="31" t="s">
        <v>447</v>
      </c>
      <c r="L27" s="31" t="s">
        <v>60</v>
      </c>
    </row>
    <row r="28" spans="2:12" ht="15.75" thickTop="1" x14ac:dyDescent="0.2">
      <c r="K28" s="31" t="s">
        <v>681</v>
      </c>
      <c r="L28" s="31" t="s">
        <v>294</v>
      </c>
    </row>
    <row r="29" spans="2:12" ht="15.75" x14ac:dyDescent="0.25">
      <c r="B29" s="51" t="s">
        <v>817</v>
      </c>
      <c r="C29" s="51"/>
      <c r="D29" s="51"/>
      <c r="E29" s="51"/>
      <c r="F29" s="51"/>
      <c r="K29" s="31" t="s">
        <v>530</v>
      </c>
      <c r="L29" s="31" t="s">
        <v>143</v>
      </c>
    </row>
    <row r="30" spans="2:12" x14ac:dyDescent="0.2">
      <c r="K30" s="31" t="s">
        <v>531</v>
      </c>
      <c r="L30" s="31" t="s">
        <v>144</v>
      </c>
    </row>
    <row r="31" spans="2:12" ht="38.25" x14ac:dyDescent="0.2">
      <c r="B31" s="36"/>
      <c r="D31" s="37" t="s">
        <v>780</v>
      </c>
      <c r="E31" s="37" t="s">
        <v>781</v>
      </c>
      <c r="F31" s="37" t="s">
        <v>809</v>
      </c>
      <c r="K31" s="31" t="s">
        <v>587</v>
      </c>
      <c r="L31" s="31" t="s">
        <v>200</v>
      </c>
    </row>
    <row r="32" spans="2:12" x14ac:dyDescent="0.2">
      <c r="D32" s="38"/>
      <c r="E32" s="38"/>
      <c r="F32" s="38"/>
      <c r="K32" s="31" t="s">
        <v>423</v>
      </c>
      <c r="L32" s="31" t="s">
        <v>36</v>
      </c>
    </row>
    <row r="33" spans="2:12" x14ac:dyDescent="0.2">
      <c r="B33" s="7" t="s">
        <v>810</v>
      </c>
      <c r="D33" s="16">
        <f>VLOOKUP($I$4, '2017-18'!$A$6:$W$392, 9, FALSE)</f>
        <v>4017.3406752823562</v>
      </c>
      <c r="E33" s="16">
        <f>VLOOKUP($I$4, '2017-18'!$A$6:$W$392, 14, FALSE)</f>
        <v>8329.4977598350233</v>
      </c>
      <c r="F33" s="16">
        <f>VLOOKUP($I$4, '2017-18'!$A$6:$W$392, 19, FALSE)</f>
        <v>12346.838435117383</v>
      </c>
      <c r="K33" s="31" t="s">
        <v>688</v>
      </c>
      <c r="L33" s="31" t="s">
        <v>301</v>
      </c>
    </row>
    <row r="34" spans="2:12" x14ac:dyDescent="0.2">
      <c r="B34" s="39" t="s">
        <v>811</v>
      </c>
      <c r="D34" s="16">
        <f>VLOOKUP($I$4, '2017-18'!$A$6:$W$392, 10, FALSE)</f>
        <v>531.90692977212905</v>
      </c>
      <c r="E34" s="16">
        <f>VLOOKUP($I$4, '2017-18'!$A$6:$W$392, 15, FALSE)</f>
        <v>1883.0082016131623</v>
      </c>
      <c r="F34" s="16">
        <f>VLOOKUP($I$4, '2017-18'!$A$6:$W$392, 20, FALSE)</f>
        <v>2414.9151313852908</v>
      </c>
      <c r="K34" s="31" t="s">
        <v>505</v>
      </c>
      <c r="L34" s="31" t="s">
        <v>118</v>
      </c>
    </row>
    <row r="35" spans="2:12" x14ac:dyDescent="0.2">
      <c r="B35" t="s">
        <v>812</v>
      </c>
      <c r="D35" s="16">
        <f>VLOOKUP($I$4, '2017-18'!$A$6:$W$392, 11, FALSE)</f>
        <v>377.1853234957</v>
      </c>
      <c r="E35" s="16">
        <f>VLOOKUP($I$4, '2017-18'!$A$6:$W$392, 16, FALSE)</f>
        <v>542.83812821901006</v>
      </c>
      <c r="F35" s="16">
        <f>VLOOKUP($I$4, '2017-18'!$A$6:$W$392, 21, FALSE)</f>
        <v>920.02345171471018</v>
      </c>
      <c r="K35" s="31" t="s">
        <v>515</v>
      </c>
      <c r="L35" s="31" t="s">
        <v>128</v>
      </c>
    </row>
    <row r="36" spans="2:12" x14ac:dyDescent="0.2">
      <c r="B36" t="s">
        <v>813</v>
      </c>
      <c r="D36" s="16">
        <f>VLOOKUP($I$4, '2017-18'!$A$6:$W$392, 12, FALSE)</f>
        <v>23.915758483555997</v>
      </c>
      <c r="E36" s="16">
        <f>VLOOKUP($I$4, '2017-18'!$A$6:$W$392, 17, FALSE)</f>
        <v>878.247708998603</v>
      </c>
      <c r="F36" s="16">
        <f>VLOOKUP($I$4, '2017-18'!$A$6:$W$392, 22, FALSE)</f>
        <v>902.16346748215904</v>
      </c>
      <c r="K36" s="31" t="s">
        <v>454</v>
      </c>
      <c r="L36" s="31" t="s">
        <v>67</v>
      </c>
    </row>
    <row r="37" spans="2:12" x14ac:dyDescent="0.2">
      <c r="B37" t="s">
        <v>815</v>
      </c>
      <c r="D37" s="16">
        <f>VLOOKUP($I$4, '2017-18'!$A$6:$W$392, 13, FALSE)</f>
        <v>29.582592706351999</v>
      </c>
      <c r="E37" s="16">
        <f>VLOOKUP($I$4, '2017-18'!$A$6:$W$392, 18, FALSE)</f>
        <v>7.0827760843660004</v>
      </c>
      <c r="F37" s="16">
        <f>VLOOKUP($I$4, '2017-18'!$A$6:$W$392, 23, FALSE)</f>
        <v>36.665368790717999</v>
      </c>
      <c r="K37" s="31" t="s">
        <v>614</v>
      </c>
      <c r="L37" s="31" t="s">
        <v>227</v>
      </c>
    </row>
    <row r="38" spans="2:12" ht="15.75" thickBot="1" x14ac:dyDescent="0.25">
      <c r="D38" s="16"/>
      <c r="K38" s="31" t="s">
        <v>695</v>
      </c>
      <c r="L38" s="31" t="s">
        <v>308</v>
      </c>
    </row>
    <row r="39" spans="2:12" ht="16.5" thickTop="1" thickBot="1" x14ac:dyDescent="0.25">
      <c r="B39" s="41" t="str">
        <f>IF($I$4="TE", "Total*", "Total")</f>
        <v>Total*</v>
      </c>
      <c r="C39" s="41"/>
      <c r="D39" s="42">
        <f>SUM(D33:D37)</f>
        <v>4979.9312797400935</v>
      </c>
      <c r="E39" s="42">
        <f>SUM(E33:E37)</f>
        <v>11640.674574750163</v>
      </c>
      <c r="F39" s="42">
        <f>SUM(F33:F37)</f>
        <v>16620.605854490259</v>
      </c>
      <c r="K39" s="31" t="s">
        <v>406</v>
      </c>
      <c r="L39" s="31" t="s">
        <v>19</v>
      </c>
    </row>
    <row r="40" spans="2:12" ht="15.75" thickTop="1" x14ac:dyDescent="0.2">
      <c r="K40" s="31" t="s">
        <v>615</v>
      </c>
      <c r="L40" s="31" t="s">
        <v>228</v>
      </c>
    </row>
    <row r="41" spans="2:12" ht="15.75" x14ac:dyDescent="0.25">
      <c r="B41" s="51" t="s">
        <v>818</v>
      </c>
      <c r="C41" s="51"/>
      <c r="D41" s="51"/>
      <c r="E41" s="51"/>
      <c r="F41" s="51"/>
      <c r="K41" s="31" t="s">
        <v>508</v>
      </c>
      <c r="L41" s="31" t="s">
        <v>121</v>
      </c>
    </row>
    <row r="42" spans="2:12" x14ac:dyDescent="0.2">
      <c r="K42" s="31" t="s">
        <v>490</v>
      </c>
      <c r="L42" s="31" t="s">
        <v>103</v>
      </c>
    </row>
    <row r="43" spans="2:12" ht="38.25" x14ac:dyDescent="0.2">
      <c r="B43" s="36"/>
      <c r="D43" s="37" t="s">
        <v>780</v>
      </c>
      <c r="E43" s="37" t="s">
        <v>781</v>
      </c>
      <c r="F43" s="37" t="s">
        <v>809</v>
      </c>
      <c r="K43" s="31" t="s">
        <v>696</v>
      </c>
      <c r="L43" s="31" t="s">
        <v>309</v>
      </c>
    </row>
    <row r="44" spans="2:12" x14ac:dyDescent="0.2">
      <c r="D44" s="38"/>
      <c r="E44" s="38"/>
      <c r="F44" s="38"/>
      <c r="K44" s="31" t="s">
        <v>407</v>
      </c>
      <c r="L44" s="31" t="s">
        <v>20</v>
      </c>
    </row>
    <row r="45" spans="2:12" x14ac:dyDescent="0.2">
      <c r="B45" s="7" t="s">
        <v>810</v>
      </c>
      <c r="D45" s="16">
        <f>VLOOKUP($I$4, '2018-19'!$A$6:$W$392, 9, FALSE)</f>
        <v>2897.3012371126933</v>
      </c>
      <c r="E45" s="16">
        <f>VLOOKUP($I$4, '2018-19'!$A$6:$W$392, 14, FALSE)</f>
        <v>8575.2242444292442</v>
      </c>
      <c r="F45" s="16">
        <f>VLOOKUP($I$4, '2018-19'!$A$6:$W$392, 19, FALSE)</f>
        <v>11472.525481541945</v>
      </c>
      <c r="K45" s="31" t="s">
        <v>642</v>
      </c>
      <c r="L45" s="31" t="s">
        <v>255</v>
      </c>
    </row>
    <row r="46" spans="2:12" x14ac:dyDescent="0.2">
      <c r="B46" s="39" t="s">
        <v>811</v>
      </c>
      <c r="D46" s="16">
        <f>VLOOKUP($I$4, '2018-19'!$A$6:$W$392, 10, FALSE)</f>
        <v>300.82986178486181</v>
      </c>
      <c r="E46" s="16">
        <f>VLOOKUP($I$4, '2018-19'!$A$6:$W$392, 15, FALSE)</f>
        <v>1938.5583679239767</v>
      </c>
      <c r="F46" s="16">
        <f>VLOOKUP($I$4, '2018-19'!$A$6:$W$392, 20, FALSE)</f>
        <v>2239.3882297088394</v>
      </c>
      <c r="K46" s="31" t="s">
        <v>647</v>
      </c>
      <c r="L46" s="31" t="s">
        <v>260</v>
      </c>
    </row>
    <row r="47" spans="2:12" x14ac:dyDescent="0.2">
      <c r="B47" t="s">
        <v>812</v>
      </c>
      <c r="D47" s="16">
        <f>VLOOKUP($I$4, '2018-19'!$A$6:$W$392, 11, FALSE)</f>
        <v>321.70539709438509</v>
      </c>
      <c r="E47" s="16">
        <f>VLOOKUP($I$4, '2018-19'!$A$6:$W$392, 16, FALSE)</f>
        <v>558.8522636203229</v>
      </c>
      <c r="F47" s="16">
        <f>VLOOKUP($I$4, '2018-19'!$A$6:$W$392, 21, FALSE)</f>
        <v>880.55766071470816</v>
      </c>
      <c r="K47" s="31" t="s">
        <v>715</v>
      </c>
      <c r="L47" s="31" t="s">
        <v>328</v>
      </c>
    </row>
    <row r="48" spans="2:12" x14ac:dyDescent="0.2">
      <c r="B48" t="s">
        <v>813</v>
      </c>
      <c r="D48" s="16">
        <f>VLOOKUP($I$4, '2018-19'!$A$6:$W$392, 12, FALSE)</f>
        <v>22.277726735488002</v>
      </c>
      <c r="E48" s="16">
        <f>VLOOKUP($I$4, '2018-19'!$A$6:$W$392, 17, FALSE)</f>
        <v>904.15668074667099</v>
      </c>
      <c r="F48" s="16">
        <f>VLOOKUP($I$4, '2018-19'!$A$6:$W$392, 22, FALSE)</f>
        <v>926.43440748215903</v>
      </c>
      <c r="K48" s="31" t="s">
        <v>472</v>
      </c>
      <c r="L48" s="31" t="s">
        <v>85</v>
      </c>
    </row>
    <row r="49" spans="2:12" x14ac:dyDescent="0.2">
      <c r="B49" t="s">
        <v>815</v>
      </c>
      <c r="D49" s="16">
        <f>VLOOKUP($I$4, '2018-19'!$A$6:$W$392, 13, FALSE)</f>
        <v>29.373645454239998</v>
      </c>
      <c r="E49" s="16">
        <f>VLOOKUP($I$4, '2018-19'!$A$6:$W$392, 18, FALSE)</f>
        <v>7.2917233364770002</v>
      </c>
      <c r="F49" s="16">
        <f>VLOOKUP($I$4, '2018-19'!$A$6:$W$392, 23, FALSE)</f>
        <v>36.665368790717004</v>
      </c>
      <c r="K49" s="31" t="s">
        <v>819</v>
      </c>
      <c r="L49" s="31" t="s">
        <v>168</v>
      </c>
    </row>
    <row r="50" spans="2:12" ht="15.75" thickBot="1" x14ac:dyDescent="0.25">
      <c r="D50" s="16"/>
      <c r="K50" s="31" t="s">
        <v>669</v>
      </c>
      <c r="L50" s="31" t="s">
        <v>282</v>
      </c>
    </row>
    <row r="51" spans="2:12" ht="16.5" thickTop="1" thickBot="1" x14ac:dyDescent="0.25">
      <c r="B51" s="41" t="str">
        <f>IF($I$4="TE", "Total*", "Total")</f>
        <v>Total*</v>
      </c>
      <c r="C51" s="41"/>
      <c r="D51" s="42">
        <f>SUM(D45:D49)</f>
        <v>3571.4878681816685</v>
      </c>
      <c r="E51" s="42">
        <f>SUM(E45:E49)</f>
        <v>11984.083280056693</v>
      </c>
      <c r="F51" s="42">
        <f>SUM(F45:F49)</f>
        <v>15555.571148238369</v>
      </c>
      <c r="K51" s="31" t="s">
        <v>424</v>
      </c>
      <c r="L51" s="31" t="s">
        <v>37</v>
      </c>
    </row>
    <row r="52" spans="2:12" ht="15.75" thickTop="1" x14ac:dyDescent="0.2">
      <c r="K52" s="31" t="s">
        <v>455</v>
      </c>
      <c r="L52" s="31" t="s">
        <v>68</v>
      </c>
    </row>
    <row r="53" spans="2:12" ht="15.75" x14ac:dyDescent="0.25">
      <c r="B53" s="51" t="s">
        <v>820</v>
      </c>
      <c r="C53" s="51"/>
      <c r="D53" s="51"/>
      <c r="E53" s="51"/>
      <c r="F53" s="51"/>
      <c r="K53" s="31" t="s">
        <v>576</v>
      </c>
      <c r="L53" s="31" t="s">
        <v>189</v>
      </c>
    </row>
    <row r="54" spans="2:12" x14ac:dyDescent="0.2">
      <c r="K54" s="31" t="s">
        <v>479</v>
      </c>
      <c r="L54" s="31" t="s">
        <v>92</v>
      </c>
    </row>
    <row r="55" spans="2:12" ht="38.25" x14ac:dyDescent="0.2">
      <c r="B55" s="36"/>
      <c r="D55" s="37" t="s">
        <v>780</v>
      </c>
      <c r="E55" s="37" t="s">
        <v>781</v>
      </c>
      <c r="F55" s="37" t="s">
        <v>809</v>
      </c>
      <c r="K55" s="31" t="s">
        <v>821</v>
      </c>
      <c r="L55" s="31" t="s">
        <v>176</v>
      </c>
    </row>
    <row r="56" spans="2:12" x14ac:dyDescent="0.2">
      <c r="D56" s="38"/>
      <c r="E56" s="38"/>
      <c r="F56" s="38"/>
      <c r="K56" s="31" t="s">
        <v>391</v>
      </c>
      <c r="L56" s="31" t="s">
        <v>4</v>
      </c>
    </row>
    <row r="57" spans="2:12" x14ac:dyDescent="0.2">
      <c r="B57" s="7" t="s">
        <v>810</v>
      </c>
      <c r="D57" s="16">
        <f>VLOOKUP($I$4, '2019-20'!$A$6:$W$392, 9, FALSE)</f>
        <v>1861.3458900251126</v>
      </c>
      <c r="E57" s="16">
        <f>VLOOKUP($I$4, '2019-20'!$A$6:$W$392, 14, FALSE)</f>
        <v>8849.3037849381944</v>
      </c>
      <c r="F57" s="16">
        <f>VLOOKUP($I$4, '2019-20'!$A$6:$W$392, 19, FALSE)</f>
        <v>10710.649674963313</v>
      </c>
      <c r="K57" s="31" t="s">
        <v>730</v>
      </c>
      <c r="L57" s="31" t="s">
        <v>343</v>
      </c>
    </row>
    <row r="58" spans="2:12" x14ac:dyDescent="0.2">
      <c r="B58" s="39" t="s">
        <v>811</v>
      </c>
      <c r="D58" s="16">
        <f>VLOOKUP($I$4, '2019-20'!$A$6:$W$392, 10, FALSE)</f>
        <v>85.661208733326021</v>
      </c>
      <c r="E58" s="16">
        <f>VLOOKUP($I$4, '2019-20'!$A$6:$W$392, 15, FALSE)</f>
        <v>2000.5181688091427</v>
      </c>
      <c r="F58" s="16">
        <f>VLOOKUP($I$4, '2019-20'!$A$6:$W$392, 20, FALSE)</f>
        <v>2086.179377542469</v>
      </c>
      <c r="K58" s="31" t="s">
        <v>658</v>
      </c>
      <c r="L58" s="31" t="s">
        <v>271</v>
      </c>
    </row>
    <row r="59" spans="2:12" x14ac:dyDescent="0.2">
      <c r="B59" t="s">
        <v>812</v>
      </c>
      <c r="D59" s="16">
        <f>VLOOKUP($I$4, '2019-20'!$A$6:$W$392, 11, FALSE)</f>
        <v>285.38104577350992</v>
      </c>
      <c r="E59" s="16">
        <f>VLOOKUP($I$4, '2019-20'!$A$6:$W$392, 16, FALSE)</f>
        <v>576.71418387563892</v>
      </c>
      <c r="F59" s="16">
        <f>VLOOKUP($I$4, '2019-20'!$A$6:$W$392, 21, FALSE)</f>
        <v>862.09522964914891</v>
      </c>
      <c r="K59" s="31" t="s">
        <v>582</v>
      </c>
      <c r="L59" s="31" t="s">
        <v>195</v>
      </c>
    </row>
    <row r="60" spans="2:12" x14ac:dyDescent="0.2">
      <c r="B60" t="s">
        <v>813</v>
      </c>
      <c r="D60" s="16">
        <f>VLOOKUP($I$4, '2019-20'!$A$6:$W$392, 12, FALSE)</f>
        <v>20.647927247258998</v>
      </c>
      <c r="E60" s="16">
        <f>VLOOKUP($I$4, '2019-20'!$A$6:$W$392, 17, FALSE)</f>
        <v>933.0551492349</v>
      </c>
      <c r="F60" s="16">
        <f>VLOOKUP($I$4, '2019-20'!$A$6:$W$392, 22, FALSE)</f>
        <v>953.70307648215896</v>
      </c>
      <c r="K60" s="31" t="s">
        <v>616</v>
      </c>
      <c r="L60" s="31" t="s">
        <v>229</v>
      </c>
    </row>
    <row r="61" spans="2:12" x14ac:dyDescent="0.2">
      <c r="B61" t="s">
        <v>815</v>
      </c>
      <c r="D61" s="16">
        <f>VLOOKUP($I$4, '2019-20'!$A$6:$W$392, 13, FALSE)</f>
        <v>29.140588903809999</v>
      </c>
      <c r="E61" s="16">
        <f>VLOOKUP($I$4, '2019-20'!$A$6:$W$392, 18, FALSE)</f>
        <v>7.524779886908</v>
      </c>
      <c r="F61" s="16">
        <f>VLOOKUP($I$4, '2019-20'!$A$6:$W$392, 23, FALSE)</f>
        <v>36.665368790717999</v>
      </c>
      <c r="K61" s="31" t="s">
        <v>540</v>
      </c>
      <c r="L61" s="31" t="s">
        <v>153</v>
      </c>
    </row>
    <row r="62" spans="2:12" ht="15.75" thickBot="1" x14ac:dyDescent="0.25">
      <c r="D62" s="16"/>
      <c r="K62" s="31" t="s">
        <v>682</v>
      </c>
      <c r="L62" s="31" t="s">
        <v>295</v>
      </c>
    </row>
    <row r="63" spans="2:12" ht="16.5" thickTop="1" thickBot="1" x14ac:dyDescent="0.25">
      <c r="B63" s="41" t="str">
        <f>IF($I$4="TE", "Total*", "Total")</f>
        <v>Total*</v>
      </c>
      <c r="C63" s="41"/>
      <c r="D63" s="42">
        <f>SUM(D57:D61)</f>
        <v>2282.1766606830174</v>
      </c>
      <c r="E63" s="42">
        <f>SUM(E57:E61)</f>
        <v>12367.116066744786</v>
      </c>
      <c r="F63" s="42">
        <f>SUM(F57:F61)</f>
        <v>14649.292727427808</v>
      </c>
      <c r="K63" s="31" t="s">
        <v>617</v>
      </c>
      <c r="L63" s="31" t="s">
        <v>230</v>
      </c>
    </row>
    <row r="64" spans="2:12" ht="15.75" thickTop="1" x14ac:dyDescent="0.2">
      <c r="K64" s="31" t="s">
        <v>625</v>
      </c>
      <c r="L64" s="31" t="s">
        <v>238</v>
      </c>
    </row>
    <row r="65" spans="1:12" x14ac:dyDescent="0.2">
      <c r="A65" s="43" t="str">
        <f>IF($I$4="TE", "The difference between the two calculated totals is due to funding for the Isles of Scilly, which is determined seperately by the Secretary of State due to its unique circumstances", "")</f>
        <v>The difference between the two calculated totals is due to funding for the Isles of Scilly, which is determined seperately by the Secretary of State due to its unique circumstances</v>
      </c>
      <c r="K65" s="31" t="s">
        <v>720</v>
      </c>
      <c r="L65" s="31" t="s">
        <v>333</v>
      </c>
    </row>
    <row r="66" spans="1:12" x14ac:dyDescent="0.2">
      <c r="K66" s="31" t="s">
        <v>537</v>
      </c>
      <c r="L66" s="31" t="s">
        <v>150</v>
      </c>
    </row>
    <row r="67" spans="1:12" x14ac:dyDescent="0.2">
      <c r="D67" s="16"/>
      <c r="E67" s="16"/>
      <c r="K67" s="31" t="s">
        <v>822</v>
      </c>
      <c r="L67" s="31" t="s">
        <v>177</v>
      </c>
    </row>
    <row r="68" spans="1:12" x14ac:dyDescent="0.2">
      <c r="K68" s="31" t="s">
        <v>538</v>
      </c>
      <c r="L68" s="31" t="s">
        <v>151</v>
      </c>
    </row>
    <row r="69" spans="1:12" x14ac:dyDescent="0.2">
      <c r="K69" s="31" t="s">
        <v>588</v>
      </c>
      <c r="L69" s="31" t="s">
        <v>201</v>
      </c>
    </row>
    <row r="70" spans="1:12" x14ac:dyDescent="0.2">
      <c r="K70" s="31" t="s">
        <v>763</v>
      </c>
      <c r="L70" s="31" t="s">
        <v>376</v>
      </c>
    </row>
    <row r="71" spans="1:12" x14ac:dyDescent="0.2">
      <c r="K71" s="31" t="s">
        <v>574</v>
      </c>
      <c r="L71" s="31" t="s">
        <v>187</v>
      </c>
    </row>
    <row r="72" spans="1:12" x14ac:dyDescent="0.2">
      <c r="K72" s="31" t="s">
        <v>670</v>
      </c>
      <c r="L72" s="31" t="s">
        <v>283</v>
      </c>
    </row>
    <row r="73" spans="1:12" x14ac:dyDescent="0.2">
      <c r="K73" s="31" t="s">
        <v>602</v>
      </c>
      <c r="L73" s="31" t="s">
        <v>215</v>
      </c>
    </row>
    <row r="74" spans="1:12" x14ac:dyDescent="0.2">
      <c r="K74" s="31" t="s">
        <v>541</v>
      </c>
      <c r="L74" s="31" t="s">
        <v>154</v>
      </c>
    </row>
    <row r="75" spans="1:12" x14ac:dyDescent="0.2">
      <c r="K75" s="31" t="s">
        <v>390</v>
      </c>
      <c r="L75" s="31" t="s">
        <v>3</v>
      </c>
    </row>
    <row r="76" spans="1:12" x14ac:dyDescent="0.2">
      <c r="K76" s="31" t="s">
        <v>823</v>
      </c>
      <c r="L76" s="31" t="s">
        <v>164</v>
      </c>
    </row>
    <row r="77" spans="1:12" x14ac:dyDescent="0.2">
      <c r="K77" s="31" t="s">
        <v>618</v>
      </c>
      <c r="L77" s="31" t="s">
        <v>231</v>
      </c>
    </row>
    <row r="78" spans="1:12" x14ac:dyDescent="0.2">
      <c r="K78" s="31" t="s">
        <v>583</v>
      </c>
      <c r="L78" s="31" t="s">
        <v>196</v>
      </c>
    </row>
    <row r="79" spans="1:12" x14ac:dyDescent="0.2">
      <c r="K79" s="31" t="s">
        <v>702</v>
      </c>
      <c r="L79" s="31" t="s">
        <v>315</v>
      </c>
    </row>
    <row r="80" spans="1:12" x14ac:dyDescent="0.2">
      <c r="K80" s="31" t="s">
        <v>487</v>
      </c>
      <c r="L80" s="31" t="s">
        <v>100</v>
      </c>
    </row>
    <row r="81" spans="11:12" x14ac:dyDescent="0.2">
      <c r="K81" s="31" t="s">
        <v>626</v>
      </c>
      <c r="L81" s="31" t="s">
        <v>239</v>
      </c>
    </row>
    <row r="82" spans="11:12" x14ac:dyDescent="0.2">
      <c r="K82" s="31" t="s">
        <v>448</v>
      </c>
      <c r="L82" s="31" t="s">
        <v>61</v>
      </c>
    </row>
    <row r="83" spans="11:12" x14ac:dyDescent="0.2">
      <c r="K83" s="31" t="s">
        <v>709</v>
      </c>
      <c r="L83" s="31" t="s">
        <v>322</v>
      </c>
    </row>
    <row r="84" spans="11:12" x14ac:dyDescent="0.2">
      <c r="K84" s="31" t="s">
        <v>764</v>
      </c>
      <c r="L84" s="31" t="s">
        <v>377</v>
      </c>
    </row>
    <row r="85" spans="11:12" x14ac:dyDescent="0.2">
      <c r="K85" s="31" t="s">
        <v>408</v>
      </c>
      <c r="L85" s="31" t="s">
        <v>21</v>
      </c>
    </row>
    <row r="86" spans="11:12" x14ac:dyDescent="0.2">
      <c r="K86" s="31" t="s">
        <v>459</v>
      </c>
      <c r="L86" s="31" t="s">
        <v>72</v>
      </c>
    </row>
    <row r="87" spans="11:12" x14ac:dyDescent="0.2">
      <c r="K87" s="31" t="s">
        <v>648</v>
      </c>
      <c r="L87" s="31" t="s">
        <v>261</v>
      </c>
    </row>
    <row r="88" spans="11:12" x14ac:dyDescent="0.2">
      <c r="K88" s="31" t="s">
        <v>507</v>
      </c>
      <c r="L88" s="31" t="s">
        <v>120</v>
      </c>
    </row>
    <row r="89" spans="11:12" x14ac:dyDescent="0.2">
      <c r="K89" s="31" t="s">
        <v>659</v>
      </c>
      <c r="L89" s="31" t="s">
        <v>272</v>
      </c>
    </row>
    <row r="90" spans="11:12" x14ac:dyDescent="0.2">
      <c r="K90" s="31" t="s">
        <v>703</v>
      </c>
      <c r="L90" s="31" t="s">
        <v>316</v>
      </c>
    </row>
    <row r="91" spans="11:12" x14ac:dyDescent="0.2">
      <c r="K91" s="31" t="s">
        <v>504</v>
      </c>
      <c r="L91" s="31" t="s">
        <v>117</v>
      </c>
    </row>
    <row r="92" spans="11:12" x14ac:dyDescent="0.2">
      <c r="K92" s="31" t="s">
        <v>473</v>
      </c>
      <c r="L92" s="31" t="s">
        <v>86</v>
      </c>
    </row>
    <row r="93" spans="11:12" x14ac:dyDescent="0.2">
      <c r="K93" s="31" t="s">
        <v>593</v>
      </c>
      <c r="L93" s="31" t="s">
        <v>206</v>
      </c>
    </row>
    <row r="94" spans="11:12" x14ac:dyDescent="0.2">
      <c r="K94" s="31" t="s">
        <v>824</v>
      </c>
      <c r="L94" s="31" t="s">
        <v>169</v>
      </c>
    </row>
    <row r="95" spans="11:12" x14ac:dyDescent="0.2">
      <c r="K95" s="31" t="s">
        <v>480</v>
      </c>
      <c r="L95" s="31" t="s">
        <v>93</v>
      </c>
    </row>
    <row r="96" spans="11:12" x14ac:dyDescent="0.2">
      <c r="K96" s="31" t="s">
        <v>825</v>
      </c>
      <c r="L96" s="31" t="s">
        <v>162</v>
      </c>
    </row>
    <row r="97" spans="11:12" x14ac:dyDescent="0.2">
      <c r="K97" s="31" t="s">
        <v>439</v>
      </c>
      <c r="L97" s="31" t="s">
        <v>52</v>
      </c>
    </row>
    <row r="98" spans="11:12" x14ac:dyDescent="0.2">
      <c r="K98" s="31" t="s">
        <v>474</v>
      </c>
      <c r="L98" s="31" t="s">
        <v>87</v>
      </c>
    </row>
    <row r="99" spans="11:12" x14ac:dyDescent="0.2">
      <c r="K99" s="31" t="s">
        <v>826</v>
      </c>
      <c r="L99" s="31" t="s">
        <v>386</v>
      </c>
    </row>
    <row r="100" spans="11:12" x14ac:dyDescent="0.2">
      <c r="K100" s="31" t="s">
        <v>660</v>
      </c>
      <c r="L100" s="31" t="s">
        <v>273</v>
      </c>
    </row>
    <row r="101" spans="11:12" x14ac:dyDescent="0.2">
      <c r="K101" s="31" t="s">
        <v>449</v>
      </c>
      <c r="L101" s="31" t="s">
        <v>62</v>
      </c>
    </row>
    <row r="102" spans="11:12" x14ac:dyDescent="0.2">
      <c r="K102" s="31" t="s">
        <v>534</v>
      </c>
      <c r="L102" s="31" t="s">
        <v>147</v>
      </c>
    </row>
    <row r="103" spans="11:12" x14ac:dyDescent="0.2">
      <c r="K103" s="31" t="s">
        <v>827</v>
      </c>
      <c r="L103" s="31" t="s">
        <v>170</v>
      </c>
    </row>
    <row r="104" spans="11:12" x14ac:dyDescent="0.2">
      <c r="K104" s="31" t="s">
        <v>409</v>
      </c>
      <c r="L104" s="31" t="s">
        <v>22</v>
      </c>
    </row>
    <row r="105" spans="11:12" x14ac:dyDescent="0.2">
      <c r="K105" s="31" t="s">
        <v>577</v>
      </c>
      <c r="L105" s="31" t="s">
        <v>190</v>
      </c>
    </row>
    <row r="106" spans="11:12" x14ac:dyDescent="0.2">
      <c r="K106" s="31" t="s">
        <v>594</v>
      </c>
      <c r="L106" s="31" t="s">
        <v>207</v>
      </c>
    </row>
    <row r="107" spans="11:12" x14ac:dyDescent="0.2">
      <c r="K107" s="31" t="s">
        <v>607</v>
      </c>
      <c r="L107" s="31" t="s">
        <v>220</v>
      </c>
    </row>
    <row r="108" spans="11:12" x14ac:dyDescent="0.2">
      <c r="K108" s="31" t="s">
        <v>632</v>
      </c>
      <c r="L108" s="31" t="s">
        <v>245</v>
      </c>
    </row>
    <row r="109" spans="11:12" x14ac:dyDescent="0.2">
      <c r="K109" s="31" t="s">
        <v>649</v>
      </c>
      <c r="L109" s="31" t="s">
        <v>262</v>
      </c>
    </row>
    <row r="110" spans="11:12" x14ac:dyDescent="0.2">
      <c r="K110" s="31" t="s">
        <v>689</v>
      </c>
      <c r="L110" s="31" t="s">
        <v>302</v>
      </c>
    </row>
    <row r="111" spans="11:12" x14ac:dyDescent="0.2">
      <c r="K111" s="31" t="s">
        <v>704</v>
      </c>
      <c r="L111" s="31" t="s">
        <v>317</v>
      </c>
    </row>
    <row r="112" spans="11:12" x14ac:dyDescent="0.2">
      <c r="K112" s="31" t="s">
        <v>497</v>
      </c>
      <c r="L112" s="31" t="s">
        <v>110</v>
      </c>
    </row>
    <row r="113" spans="11:12" x14ac:dyDescent="0.2">
      <c r="K113" s="31" t="s">
        <v>731</v>
      </c>
      <c r="L113" s="31" t="s">
        <v>344</v>
      </c>
    </row>
    <row r="114" spans="11:12" x14ac:dyDescent="0.2">
      <c r="K114" s="31" t="s">
        <v>475</v>
      </c>
      <c r="L114" s="31" t="s">
        <v>88</v>
      </c>
    </row>
    <row r="115" spans="11:12" x14ac:dyDescent="0.2">
      <c r="K115" s="31" t="s">
        <v>828</v>
      </c>
      <c r="L115" s="31" t="s">
        <v>171</v>
      </c>
    </row>
    <row r="116" spans="11:12" x14ac:dyDescent="0.2">
      <c r="K116" s="31" t="s">
        <v>608</v>
      </c>
      <c r="L116" s="31" t="s">
        <v>221</v>
      </c>
    </row>
    <row r="117" spans="11:12" x14ac:dyDescent="0.2">
      <c r="K117" s="31" t="s">
        <v>633</v>
      </c>
      <c r="L117" s="31" t="s">
        <v>246</v>
      </c>
    </row>
    <row r="118" spans="11:12" x14ac:dyDescent="0.2">
      <c r="K118" s="31" t="s">
        <v>584</v>
      </c>
      <c r="L118" s="31" t="s">
        <v>197</v>
      </c>
    </row>
    <row r="119" spans="11:12" x14ac:dyDescent="0.2">
      <c r="K119" s="31" t="s">
        <v>745</v>
      </c>
      <c r="L119" s="31" t="s">
        <v>358</v>
      </c>
    </row>
    <row r="120" spans="11:12" x14ac:dyDescent="0.2">
      <c r="K120" s="31" t="s">
        <v>410</v>
      </c>
      <c r="L120" s="31" t="s">
        <v>23</v>
      </c>
    </row>
    <row r="121" spans="11:12" x14ac:dyDescent="0.2">
      <c r="K121" s="31" t="s">
        <v>619</v>
      </c>
      <c r="L121" s="31" t="s">
        <v>232</v>
      </c>
    </row>
    <row r="122" spans="11:12" x14ac:dyDescent="0.2">
      <c r="K122" s="31" t="s">
        <v>746</v>
      </c>
      <c r="L122" s="31" t="s">
        <v>359</v>
      </c>
    </row>
    <row r="123" spans="11:12" x14ac:dyDescent="0.2">
      <c r="K123" s="31" t="s">
        <v>589</v>
      </c>
      <c r="L123" s="31" t="s">
        <v>202</v>
      </c>
    </row>
    <row r="124" spans="11:12" x14ac:dyDescent="0.2">
      <c r="K124" s="31" t="s">
        <v>481</v>
      </c>
      <c r="L124" s="31" t="s">
        <v>94</v>
      </c>
    </row>
    <row r="125" spans="11:12" x14ac:dyDescent="0.2">
      <c r="K125" s="31" t="s">
        <v>829</v>
      </c>
      <c r="L125" s="31" t="s">
        <v>178</v>
      </c>
    </row>
    <row r="126" spans="11:12" x14ac:dyDescent="0.2">
      <c r="K126" s="31" t="s">
        <v>595</v>
      </c>
      <c r="L126" s="31" t="s">
        <v>208</v>
      </c>
    </row>
    <row r="127" spans="11:12" x14ac:dyDescent="0.2">
      <c r="K127" s="31" t="s">
        <v>634</v>
      </c>
      <c r="L127" s="31" t="s">
        <v>247</v>
      </c>
    </row>
    <row r="128" spans="11:12" x14ac:dyDescent="0.2">
      <c r="K128" s="31" t="s">
        <v>578</v>
      </c>
      <c r="L128" s="31" t="s">
        <v>191</v>
      </c>
    </row>
    <row r="129" spans="11:15" x14ac:dyDescent="0.2">
      <c r="K129" s="31" t="s">
        <v>739</v>
      </c>
      <c r="L129" s="31" t="s">
        <v>352</v>
      </c>
    </row>
    <row r="130" spans="11:15" x14ac:dyDescent="0.2">
      <c r="K130" s="31" t="s">
        <v>627</v>
      </c>
      <c r="L130" s="31" t="s">
        <v>240</v>
      </c>
    </row>
    <row r="131" spans="11:15" x14ac:dyDescent="0.2">
      <c r="K131" s="31" t="s">
        <v>671</v>
      </c>
      <c r="L131" s="31" t="s">
        <v>284</v>
      </c>
    </row>
    <row r="132" spans="11:15" x14ac:dyDescent="0.2">
      <c r="K132" s="31" t="s">
        <v>442</v>
      </c>
      <c r="L132" s="31" t="s">
        <v>55</v>
      </c>
    </row>
    <row r="133" spans="11:15" x14ac:dyDescent="0.2">
      <c r="K133" s="31" t="s">
        <v>716</v>
      </c>
      <c r="L133" s="31" t="s">
        <v>329</v>
      </c>
    </row>
    <row r="134" spans="11:15" x14ac:dyDescent="0.2">
      <c r="K134" s="31" t="s">
        <v>830</v>
      </c>
      <c r="L134" s="31" t="s">
        <v>2</v>
      </c>
    </row>
    <row r="135" spans="11:15" x14ac:dyDescent="0.2">
      <c r="K135" s="31" t="s">
        <v>571</v>
      </c>
      <c r="L135" s="31" t="s">
        <v>184</v>
      </c>
      <c r="N135" s="31"/>
      <c r="O135" s="31"/>
    </row>
    <row r="136" spans="11:15" x14ac:dyDescent="0.2">
      <c r="K136" s="31" t="s">
        <v>542</v>
      </c>
      <c r="L136" s="31" t="s">
        <v>155</v>
      </c>
    </row>
    <row r="137" spans="11:15" x14ac:dyDescent="0.2">
      <c r="K137" s="31" t="s">
        <v>628</v>
      </c>
      <c r="L137" s="31" t="s">
        <v>241</v>
      </c>
    </row>
    <row r="138" spans="11:15" x14ac:dyDescent="0.2">
      <c r="K138" s="31" t="s">
        <v>460</v>
      </c>
      <c r="L138" s="31" t="s">
        <v>73</v>
      </c>
    </row>
    <row r="139" spans="11:15" x14ac:dyDescent="0.2">
      <c r="K139" s="31" t="s">
        <v>635</v>
      </c>
      <c r="L139" s="31" t="s">
        <v>248</v>
      </c>
    </row>
    <row r="140" spans="11:15" x14ac:dyDescent="0.2">
      <c r="K140" s="31" t="s">
        <v>661</v>
      </c>
      <c r="L140" s="31" t="s">
        <v>274</v>
      </c>
    </row>
    <row r="141" spans="11:15" x14ac:dyDescent="0.2">
      <c r="K141" s="31" t="s">
        <v>697</v>
      </c>
      <c r="L141" s="31" t="s">
        <v>310</v>
      </c>
    </row>
    <row r="142" spans="11:15" x14ac:dyDescent="0.2">
      <c r="K142" s="31" t="s">
        <v>543</v>
      </c>
      <c r="L142" s="31" t="s">
        <v>156</v>
      </c>
    </row>
    <row r="143" spans="11:15" x14ac:dyDescent="0.2">
      <c r="K143" s="31" t="s">
        <v>392</v>
      </c>
      <c r="L143" s="31" t="s">
        <v>5</v>
      </c>
    </row>
    <row r="144" spans="11:15" x14ac:dyDescent="0.2">
      <c r="K144" s="31" t="s">
        <v>747</v>
      </c>
      <c r="L144" s="31" t="s">
        <v>360</v>
      </c>
    </row>
    <row r="145" spans="11:12" x14ac:dyDescent="0.2">
      <c r="K145" s="31" t="s">
        <v>393</v>
      </c>
      <c r="L145" s="31" t="s">
        <v>6</v>
      </c>
    </row>
    <row r="146" spans="11:12" x14ac:dyDescent="0.2">
      <c r="K146" s="31" t="s">
        <v>522</v>
      </c>
      <c r="L146" s="31" t="s">
        <v>135</v>
      </c>
    </row>
    <row r="147" spans="11:12" x14ac:dyDescent="0.2">
      <c r="K147" s="31" t="s">
        <v>710</v>
      </c>
      <c r="L147" s="31" t="s">
        <v>323</v>
      </c>
    </row>
    <row r="148" spans="11:12" x14ac:dyDescent="0.2">
      <c r="K148" s="31" t="s">
        <v>394</v>
      </c>
      <c r="L148" s="31" t="s">
        <v>7</v>
      </c>
    </row>
    <row r="149" spans="11:12" x14ac:dyDescent="0.2">
      <c r="K149" s="31" t="s">
        <v>476</v>
      </c>
      <c r="L149" s="31" t="s">
        <v>89</v>
      </c>
    </row>
    <row r="150" spans="11:12" x14ac:dyDescent="0.2">
      <c r="K150" s="31" t="s">
        <v>831</v>
      </c>
      <c r="L150" s="31" t="s">
        <v>172</v>
      </c>
    </row>
    <row r="151" spans="11:12" x14ac:dyDescent="0.2">
      <c r="K151" s="31" t="s">
        <v>683</v>
      </c>
      <c r="L151" s="31" t="s">
        <v>296</v>
      </c>
    </row>
    <row r="152" spans="11:12" x14ac:dyDescent="0.2">
      <c r="K152" s="31" t="s">
        <v>411</v>
      </c>
      <c r="L152" s="31" t="s">
        <v>24</v>
      </c>
    </row>
    <row r="153" spans="11:12" x14ac:dyDescent="0.2">
      <c r="K153" s="31" t="s">
        <v>620</v>
      </c>
      <c r="L153" s="31" t="s">
        <v>233</v>
      </c>
    </row>
    <row r="154" spans="11:12" x14ac:dyDescent="0.2">
      <c r="K154" s="31" t="s">
        <v>768</v>
      </c>
      <c r="L154" s="31" t="s">
        <v>381</v>
      </c>
    </row>
    <row r="155" spans="11:12" x14ac:dyDescent="0.2">
      <c r="K155" s="31" t="s">
        <v>412</v>
      </c>
      <c r="L155" s="31" t="s">
        <v>25</v>
      </c>
    </row>
    <row r="156" spans="11:12" x14ac:dyDescent="0.2">
      <c r="K156" s="31" t="s">
        <v>636</v>
      </c>
      <c r="L156" s="31" t="s">
        <v>249</v>
      </c>
    </row>
    <row r="157" spans="11:12" x14ac:dyDescent="0.2">
      <c r="K157" s="31" t="s">
        <v>493</v>
      </c>
      <c r="L157" s="31" t="s">
        <v>106</v>
      </c>
    </row>
    <row r="158" spans="11:12" x14ac:dyDescent="0.2">
      <c r="K158" s="31" t="s">
        <v>609</v>
      </c>
      <c r="L158" s="31" t="s">
        <v>222</v>
      </c>
    </row>
    <row r="159" spans="11:12" x14ac:dyDescent="0.2">
      <c r="K159" s="31" t="s">
        <v>637</v>
      </c>
      <c r="L159" s="31" t="s">
        <v>250</v>
      </c>
    </row>
    <row r="160" spans="11:12" x14ac:dyDescent="0.2">
      <c r="K160" s="31" t="s">
        <v>413</v>
      </c>
      <c r="L160" s="31" t="s">
        <v>26</v>
      </c>
    </row>
    <row r="161" spans="11:12" x14ac:dyDescent="0.2">
      <c r="K161" s="31" t="s">
        <v>832</v>
      </c>
      <c r="L161" s="31" t="s">
        <v>179</v>
      </c>
    </row>
    <row r="162" spans="11:12" x14ac:dyDescent="0.2">
      <c r="K162" s="31" t="s">
        <v>528</v>
      </c>
      <c r="L162" s="31" t="s">
        <v>141</v>
      </c>
    </row>
    <row r="163" spans="11:12" x14ac:dyDescent="0.2">
      <c r="K163" s="31" t="s">
        <v>461</v>
      </c>
      <c r="L163" s="31" t="s">
        <v>74</v>
      </c>
    </row>
    <row r="164" spans="11:12" x14ac:dyDescent="0.2">
      <c r="K164" s="31" t="s">
        <v>650</v>
      </c>
      <c r="L164" s="31" t="s">
        <v>263</v>
      </c>
    </row>
    <row r="165" spans="11:12" x14ac:dyDescent="0.2">
      <c r="K165" s="31" t="s">
        <v>590</v>
      </c>
      <c r="L165" s="31" t="s">
        <v>203</v>
      </c>
    </row>
    <row r="166" spans="11:12" x14ac:dyDescent="0.2">
      <c r="K166" s="31" t="s">
        <v>414</v>
      </c>
      <c r="L166" s="31" t="s">
        <v>27</v>
      </c>
    </row>
    <row r="167" spans="11:12" x14ac:dyDescent="0.2">
      <c r="K167" s="31" t="s">
        <v>684</v>
      </c>
      <c r="L167" s="31" t="s">
        <v>297</v>
      </c>
    </row>
    <row r="168" spans="11:12" x14ac:dyDescent="0.2">
      <c r="K168" s="31" t="s">
        <v>765</v>
      </c>
      <c r="L168" s="31" t="s">
        <v>378</v>
      </c>
    </row>
    <row r="169" spans="11:12" x14ac:dyDescent="0.2">
      <c r="K169" s="31" t="s">
        <v>415</v>
      </c>
      <c r="L169" s="31" t="s">
        <v>28</v>
      </c>
    </row>
    <row r="170" spans="11:12" x14ac:dyDescent="0.2">
      <c r="K170" s="31" t="s">
        <v>833</v>
      </c>
      <c r="L170" s="31" t="s">
        <v>165</v>
      </c>
    </row>
    <row r="171" spans="11:12" x14ac:dyDescent="0.2">
      <c r="K171" s="31" t="s">
        <v>771</v>
      </c>
      <c r="L171" s="31" t="s">
        <v>384</v>
      </c>
    </row>
    <row r="172" spans="11:12" x14ac:dyDescent="0.2">
      <c r="K172" s="31" t="s">
        <v>672</v>
      </c>
      <c r="L172" s="31" t="s">
        <v>285</v>
      </c>
    </row>
    <row r="173" spans="11:12" x14ac:dyDescent="0.2">
      <c r="K173" s="31" t="s">
        <v>740</v>
      </c>
      <c r="L173" s="31" t="s">
        <v>353</v>
      </c>
    </row>
    <row r="174" spans="11:12" x14ac:dyDescent="0.2">
      <c r="K174" s="31" t="s">
        <v>834</v>
      </c>
      <c r="L174" s="31" t="s">
        <v>99</v>
      </c>
    </row>
    <row r="175" spans="11:12" x14ac:dyDescent="0.2">
      <c r="K175" s="31" t="s">
        <v>388</v>
      </c>
      <c r="L175" s="31" t="s">
        <v>1</v>
      </c>
    </row>
    <row r="176" spans="11:12" x14ac:dyDescent="0.2">
      <c r="K176" s="31" t="s">
        <v>395</v>
      </c>
      <c r="L176" s="31" t="s">
        <v>8</v>
      </c>
    </row>
    <row r="177" spans="11:12" x14ac:dyDescent="0.2">
      <c r="K177" s="31" t="s">
        <v>396</v>
      </c>
      <c r="L177" s="31" t="s">
        <v>9</v>
      </c>
    </row>
    <row r="178" spans="11:12" x14ac:dyDescent="0.2">
      <c r="K178" s="31" t="s">
        <v>482</v>
      </c>
      <c r="L178" s="31" t="s">
        <v>95</v>
      </c>
    </row>
    <row r="179" spans="11:12" x14ac:dyDescent="0.2">
      <c r="K179" s="31" t="s">
        <v>835</v>
      </c>
      <c r="L179" s="31" t="s">
        <v>180</v>
      </c>
    </row>
    <row r="180" spans="11:12" x14ac:dyDescent="0.2">
      <c r="K180" s="31" t="s">
        <v>705</v>
      </c>
      <c r="L180" s="31" t="s">
        <v>318</v>
      </c>
    </row>
    <row r="181" spans="11:12" x14ac:dyDescent="0.2">
      <c r="K181" s="31" t="s">
        <v>701</v>
      </c>
      <c r="L181" s="31" t="s">
        <v>314</v>
      </c>
    </row>
    <row r="182" spans="11:12" x14ac:dyDescent="0.2">
      <c r="K182" s="31" t="s">
        <v>498</v>
      </c>
      <c r="L182" s="31" t="s">
        <v>111</v>
      </c>
    </row>
    <row r="183" spans="11:12" x14ac:dyDescent="0.2">
      <c r="K183" s="31" t="s">
        <v>416</v>
      </c>
      <c r="L183" s="31" t="s">
        <v>29</v>
      </c>
    </row>
    <row r="184" spans="11:12" x14ac:dyDescent="0.2">
      <c r="K184" s="31" t="s">
        <v>456</v>
      </c>
      <c r="L184" s="31" t="s">
        <v>69</v>
      </c>
    </row>
    <row r="185" spans="11:12" x14ac:dyDescent="0.2">
      <c r="K185" s="31" t="s">
        <v>433</v>
      </c>
      <c r="L185" s="31" t="s">
        <v>46</v>
      </c>
    </row>
    <row r="186" spans="11:12" x14ac:dyDescent="0.2">
      <c r="K186" s="31" t="s">
        <v>397</v>
      </c>
      <c r="L186" s="31" t="s">
        <v>10</v>
      </c>
    </row>
    <row r="187" spans="11:12" x14ac:dyDescent="0.2">
      <c r="K187" s="31" t="s">
        <v>483</v>
      </c>
      <c r="L187" s="31" t="s">
        <v>96</v>
      </c>
    </row>
    <row r="188" spans="11:12" x14ac:dyDescent="0.2">
      <c r="K188" s="31" t="s">
        <v>836</v>
      </c>
      <c r="L188" s="31" t="s">
        <v>181</v>
      </c>
    </row>
    <row r="189" spans="11:12" x14ac:dyDescent="0.2">
      <c r="K189" s="31" t="s">
        <v>673</v>
      </c>
      <c r="L189" s="31" t="s">
        <v>286</v>
      </c>
    </row>
    <row r="190" spans="11:12" x14ac:dyDescent="0.2">
      <c r="K190" s="31" t="s">
        <v>457</v>
      </c>
      <c r="L190" s="31" t="s">
        <v>70</v>
      </c>
    </row>
    <row r="191" spans="11:12" x14ac:dyDescent="0.2">
      <c r="K191" s="31" t="s">
        <v>511</v>
      </c>
      <c r="L191" s="31" t="s">
        <v>124</v>
      </c>
    </row>
    <row r="192" spans="11:12" x14ac:dyDescent="0.2">
      <c r="K192" s="31" t="s">
        <v>477</v>
      </c>
      <c r="L192" s="31" t="s">
        <v>90</v>
      </c>
    </row>
    <row r="193" spans="11:12" x14ac:dyDescent="0.2">
      <c r="K193" s="31" t="s">
        <v>837</v>
      </c>
      <c r="L193" s="31" t="s">
        <v>173</v>
      </c>
    </row>
    <row r="194" spans="11:12" x14ac:dyDescent="0.2">
      <c r="K194" s="31" t="s">
        <v>610</v>
      </c>
      <c r="L194" s="31" t="s">
        <v>223</v>
      </c>
    </row>
    <row r="195" spans="11:12" x14ac:dyDescent="0.2">
      <c r="K195" s="31" t="s">
        <v>398</v>
      </c>
      <c r="L195" s="31" t="s">
        <v>11</v>
      </c>
    </row>
    <row r="196" spans="11:12" x14ac:dyDescent="0.2">
      <c r="K196" s="31" t="s">
        <v>732</v>
      </c>
      <c r="L196" s="31" t="s">
        <v>345</v>
      </c>
    </row>
    <row r="197" spans="11:12" x14ac:dyDescent="0.2">
      <c r="K197" s="31" t="s">
        <v>690</v>
      </c>
      <c r="L197" s="31" t="s">
        <v>303</v>
      </c>
    </row>
    <row r="198" spans="11:12" x14ac:dyDescent="0.2">
      <c r="K198" s="31" t="s">
        <v>462</v>
      </c>
      <c r="L198" s="31" t="s">
        <v>75</v>
      </c>
    </row>
    <row r="199" spans="11:12" x14ac:dyDescent="0.2">
      <c r="K199" s="31" t="s">
        <v>434</v>
      </c>
      <c r="L199" s="31" t="s">
        <v>47</v>
      </c>
    </row>
    <row r="200" spans="11:12" x14ac:dyDescent="0.2">
      <c r="K200" s="31" t="s">
        <v>502</v>
      </c>
      <c r="L200" s="31" t="s">
        <v>115</v>
      </c>
    </row>
    <row r="201" spans="11:12" x14ac:dyDescent="0.2">
      <c r="K201" s="31" t="s">
        <v>662</v>
      </c>
      <c r="L201" s="31" t="s">
        <v>275</v>
      </c>
    </row>
    <row r="202" spans="11:12" x14ac:dyDescent="0.2">
      <c r="K202" s="31" t="s">
        <v>621</v>
      </c>
      <c r="L202" s="31" t="s">
        <v>234</v>
      </c>
    </row>
    <row r="203" spans="11:12" x14ac:dyDescent="0.2">
      <c r="K203" s="31" t="s">
        <v>772</v>
      </c>
      <c r="L203" s="31" t="s">
        <v>385</v>
      </c>
    </row>
    <row r="204" spans="11:12" x14ac:dyDescent="0.2">
      <c r="K204" s="31" t="s">
        <v>425</v>
      </c>
      <c r="L204" s="31" t="s">
        <v>38</v>
      </c>
    </row>
    <row r="205" spans="11:12" x14ac:dyDescent="0.2">
      <c r="K205" s="31" t="s">
        <v>717</v>
      </c>
      <c r="L205" s="31" t="s">
        <v>330</v>
      </c>
    </row>
    <row r="206" spans="11:12" x14ac:dyDescent="0.2">
      <c r="K206" s="31" t="s">
        <v>529</v>
      </c>
      <c r="L206" s="31" t="s">
        <v>142</v>
      </c>
    </row>
    <row r="207" spans="11:12" x14ac:dyDescent="0.2">
      <c r="K207" s="31" t="s">
        <v>685</v>
      </c>
      <c r="L207" s="31" t="s">
        <v>298</v>
      </c>
    </row>
    <row r="208" spans="11:12" x14ac:dyDescent="0.2">
      <c r="K208" s="31" t="s">
        <v>725</v>
      </c>
      <c r="L208" s="31" t="s">
        <v>338</v>
      </c>
    </row>
    <row r="209" spans="11:12" x14ac:dyDescent="0.2">
      <c r="K209" s="31" t="s">
        <v>544</v>
      </c>
      <c r="L209" s="31" t="s">
        <v>157</v>
      </c>
    </row>
    <row r="210" spans="11:12" x14ac:dyDescent="0.2">
      <c r="K210" s="31" t="s">
        <v>417</v>
      </c>
      <c r="L210" s="31" t="s">
        <v>30</v>
      </c>
    </row>
    <row r="211" spans="11:12" x14ac:dyDescent="0.2">
      <c r="K211" s="31" t="s">
        <v>599</v>
      </c>
      <c r="L211" s="31" t="s">
        <v>212</v>
      </c>
    </row>
    <row r="212" spans="11:12" x14ac:dyDescent="0.2">
      <c r="K212" s="31" t="s">
        <v>741</v>
      </c>
      <c r="L212" s="31" t="s">
        <v>354</v>
      </c>
    </row>
    <row r="213" spans="11:12" x14ac:dyDescent="0.2">
      <c r="K213" s="31" t="s">
        <v>766</v>
      </c>
      <c r="L213" s="31" t="s">
        <v>379</v>
      </c>
    </row>
    <row r="214" spans="11:12" x14ac:dyDescent="0.2">
      <c r="K214" s="31" t="s">
        <v>494</v>
      </c>
      <c r="L214" s="31" t="s">
        <v>107</v>
      </c>
    </row>
    <row r="215" spans="11:12" x14ac:dyDescent="0.2">
      <c r="K215" s="31" t="s">
        <v>503</v>
      </c>
      <c r="L215" s="31" t="s">
        <v>116</v>
      </c>
    </row>
    <row r="216" spans="11:12" x14ac:dyDescent="0.2">
      <c r="K216" s="31" t="s">
        <v>748</v>
      </c>
      <c r="L216" s="31" t="s">
        <v>361</v>
      </c>
    </row>
    <row r="217" spans="11:12" x14ac:dyDescent="0.2">
      <c r="K217" s="31" t="s">
        <v>638</v>
      </c>
      <c r="L217" s="31" t="s">
        <v>251</v>
      </c>
    </row>
    <row r="218" spans="11:12" x14ac:dyDescent="0.2">
      <c r="K218" s="31" t="s">
        <v>718</v>
      </c>
      <c r="L218" s="31" t="s">
        <v>331</v>
      </c>
    </row>
    <row r="219" spans="11:12" x14ac:dyDescent="0.2">
      <c r="K219" s="31" t="s">
        <v>443</v>
      </c>
      <c r="L219" s="31" t="s">
        <v>56</v>
      </c>
    </row>
    <row r="220" spans="11:12" x14ac:dyDescent="0.2">
      <c r="K220" s="31" t="s">
        <v>733</v>
      </c>
      <c r="L220" s="31" t="s">
        <v>346</v>
      </c>
    </row>
    <row r="221" spans="11:12" x14ac:dyDescent="0.2">
      <c r="K221" s="31" t="s">
        <v>418</v>
      </c>
      <c r="L221" s="31" t="s">
        <v>31</v>
      </c>
    </row>
    <row r="222" spans="11:12" x14ac:dyDescent="0.2">
      <c r="K222" s="31" t="s">
        <v>463</v>
      </c>
      <c r="L222" s="31" t="s">
        <v>76</v>
      </c>
    </row>
    <row r="223" spans="11:12" x14ac:dyDescent="0.2">
      <c r="K223" s="31" t="s">
        <v>596</v>
      </c>
      <c r="L223" s="31" t="s">
        <v>209</v>
      </c>
    </row>
    <row r="224" spans="11:12" x14ac:dyDescent="0.2">
      <c r="K224" s="31" t="s">
        <v>603</v>
      </c>
      <c r="L224" s="31" t="s">
        <v>216</v>
      </c>
    </row>
    <row r="225" spans="11:12" x14ac:dyDescent="0.2">
      <c r="K225" s="31" t="s">
        <v>591</v>
      </c>
      <c r="L225" s="31" t="s">
        <v>204</v>
      </c>
    </row>
    <row r="226" spans="11:12" x14ac:dyDescent="0.2">
      <c r="K226" s="31" t="s">
        <v>499</v>
      </c>
      <c r="L226" s="31" t="s">
        <v>112</v>
      </c>
    </row>
    <row r="227" spans="11:12" x14ac:dyDescent="0.2">
      <c r="K227" s="31" t="s">
        <v>651</v>
      </c>
      <c r="L227" s="31" t="s">
        <v>264</v>
      </c>
    </row>
    <row r="228" spans="11:12" x14ac:dyDescent="0.2">
      <c r="K228" s="31" t="s">
        <v>691</v>
      </c>
      <c r="L228" s="31" t="s">
        <v>304</v>
      </c>
    </row>
    <row r="229" spans="11:12" x14ac:dyDescent="0.2">
      <c r="K229" s="31" t="s">
        <v>500</v>
      </c>
      <c r="L229" s="31" t="s">
        <v>113</v>
      </c>
    </row>
    <row r="230" spans="11:12" x14ac:dyDescent="0.2">
      <c r="K230" s="31" t="s">
        <v>698</v>
      </c>
      <c r="L230" s="31" t="s">
        <v>311</v>
      </c>
    </row>
    <row r="231" spans="11:12" x14ac:dyDescent="0.2">
      <c r="K231" s="31" t="s">
        <v>492</v>
      </c>
      <c r="L231" s="31" t="s">
        <v>105</v>
      </c>
    </row>
    <row r="232" spans="11:12" x14ac:dyDescent="0.2">
      <c r="K232" s="31" t="s">
        <v>444</v>
      </c>
      <c r="L232" s="31" t="s">
        <v>57</v>
      </c>
    </row>
    <row r="233" spans="11:12" x14ac:dyDescent="0.2">
      <c r="K233" s="31" t="s">
        <v>756</v>
      </c>
      <c r="L233" s="31" t="s">
        <v>369</v>
      </c>
    </row>
    <row r="234" spans="11:12" x14ac:dyDescent="0.2">
      <c r="K234" s="31" t="s">
        <v>686</v>
      </c>
      <c r="L234" s="31" t="s">
        <v>299</v>
      </c>
    </row>
    <row r="235" spans="11:12" x14ac:dyDescent="0.2">
      <c r="K235" s="31" t="s">
        <v>471</v>
      </c>
      <c r="L235" s="31" t="s">
        <v>84</v>
      </c>
    </row>
    <row r="236" spans="11:12" x14ac:dyDescent="0.2">
      <c r="K236" s="31" t="s">
        <v>838</v>
      </c>
      <c r="L236" s="31" t="s">
        <v>166</v>
      </c>
    </row>
    <row r="237" spans="11:12" x14ac:dyDescent="0.2">
      <c r="K237" s="31" t="s">
        <v>706</v>
      </c>
      <c r="L237" s="31" t="s">
        <v>319</v>
      </c>
    </row>
    <row r="238" spans="11:12" x14ac:dyDescent="0.2">
      <c r="K238" s="31" t="s">
        <v>464</v>
      </c>
      <c r="L238" s="31" t="s">
        <v>77</v>
      </c>
    </row>
    <row r="239" spans="11:12" x14ac:dyDescent="0.2">
      <c r="K239" s="31" t="s">
        <v>488</v>
      </c>
      <c r="L239" s="31" t="s">
        <v>101</v>
      </c>
    </row>
    <row r="240" spans="11:12" x14ac:dyDescent="0.2">
      <c r="K240" s="31" t="s">
        <v>699</v>
      </c>
      <c r="L240" s="31" t="s">
        <v>312</v>
      </c>
    </row>
    <row r="241" spans="11:12" x14ac:dyDescent="0.2">
      <c r="K241" s="31" t="s">
        <v>532</v>
      </c>
      <c r="L241" s="31" t="s">
        <v>145</v>
      </c>
    </row>
    <row r="242" spans="11:12" x14ac:dyDescent="0.2">
      <c r="K242" s="31" t="s">
        <v>484</v>
      </c>
      <c r="L242" s="31" t="s">
        <v>97</v>
      </c>
    </row>
    <row r="243" spans="11:12" x14ac:dyDescent="0.2">
      <c r="K243" s="31" t="s">
        <v>839</v>
      </c>
      <c r="L243" s="31" t="s">
        <v>182</v>
      </c>
    </row>
    <row r="244" spans="11:12" x14ac:dyDescent="0.2">
      <c r="K244" s="31" t="s">
        <v>757</v>
      </c>
      <c r="L244" s="31" t="s">
        <v>370</v>
      </c>
    </row>
    <row r="245" spans="11:12" x14ac:dyDescent="0.2">
      <c r="K245" s="31" t="s">
        <v>687</v>
      </c>
      <c r="L245" s="31" t="s">
        <v>300</v>
      </c>
    </row>
    <row r="246" spans="11:12" x14ac:dyDescent="0.2">
      <c r="K246" s="31" t="s">
        <v>426</v>
      </c>
      <c r="L246" s="31" t="s">
        <v>39</v>
      </c>
    </row>
    <row r="247" spans="11:12" x14ac:dyDescent="0.2">
      <c r="K247" s="31" t="s">
        <v>721</v>
      </c>
      <c r="L247" s="31" t="s">
        <v>334</v>
      </c>
    </row>
    <row r="248" spans="11:12" x14ac:dyDescent="0.2">
      <c r="K248" s="31" t="s">
        <v>465</v>
      </c>
      <c r="L248" s="31" t="s">
        <v>78</v>
      </c>
    </row>
    <row r="249" spans="11:12" x14ac:dyDescent="0.2">
      <c r="K249" s="31" t="s">
        <v>674</v>
      </c>
      <c r="L249" s="31" t="s">
        <v>287</v>
      </c>
    </row>
    <row r="250" spans="11:12" x14ac:dyDescent="0.2">
      <c r="K250" s="31" t="s">
        <v>521</v>
      </c>
      <c r="L250" s="31" t="s">
        <v>134</v>
      </c>
    </row>
    <row r="251" spans="11:12" x14ac:dyDescent="0.2">
      <c r="K251" s="31" t="s">
        <v>524</v>
      </c>
      <c r="L251" s="31" t="s">
        <v>137</v>
      </c>
    </row>
    <row r="252" spans="11:12" x14ac:dyDescent="0.2">
      <c r="K252" s="31" t="s">
        <v>506</v>
      </c>
      <c r="L252" s="31" t="s">
        <v>119</v>
      </c>
    </row>
    <row r="253" spans="11:12" x14ac:dyDescent="0.2">
      <c r="K253" s="31" t="s">
        <v>509</v>
      </c>
      <c r="L253" s="31" t="s">
        <v>122</v>
      </c>
    </row>
    <row r="254" spans="11:12" x14ac:dyDescent="0.2">
      <c r="K254" s="31" t="s">
        <v>675</v>
      </c>
      <c r="L254" s="31" t="s">
        <v>288</v>
      </c>
    </row>
    <row r="255" spans="11:12" x14ac:dyDescent="0.2">
      <c r="K255" s="31" t="s">
        <v>604</v>
      </c>
      <c r="L255" s="31" t="s">
        <v>217</v>
      </c>
    </row>
    <row r="256" spans="11:12" x14ac:dyDescent="0.2">
      <c r="K256" s="31" t="s">
        <v>517</v>
      </c>
      <c r="L256" s="31" t="s">
        <v>130</v>
      </c>
    </row>
    <row r="257" spans="11:12" x14ac:dyDescent="0.2">
      <c r="K257" s="31" t="s">
        <v>419</v>
      </c>
      <c r="L257" s="31" t="s">
        <v>32</v>
      </c>
    </row>
    <row r="258" spans="11:12" x14ac:dyDescent="0.2">
      <c r="K258" s="31" t="s">
        <v>495</v>
      </c>
      <c r="L258" s="31" t="s">
        <v>108</v>
      </c>
    </row>
    <row r="259" spans="11:12" x14ac:dyDescent="0.2">
      <c r="K259" s="31" t="s">
        <v>643</v>
      </c>
      <c r="L259" s="31" t="s">
        <v>256</v>
      </c>
    </row>
    <row r="260" spans="11:12" x14ac:dyDescent="0.2">
      <c r="K260" s="31" t="s">
        <v>749</v>
      </c>
      <c r="L260" s="31" t="s">
        <v>362</v>
      </c>
    </row>
    <row r="261" spans="11:12" x14ac:dyDescent="0.2">
      <c r="K261" s="31" t="s">
        <v>676</v>
      </c>
      <c r="L261" s="31" t="s">
        <v>289</v>
      </c>
    </row>
    <row r="262" spans="11:12" x14ac:dyDescent="0.2">
      <c r="K262" s="31" t="s">
        <v>420</v>
      </c>
      <c r="L262" s="31" t="s">
        <v>33</v>
      </c>
    </row>
    <row r="263" spans="11:12" x14ac:dyDescent="0.2">
      <c r="K263" s="31" t="s">
        <v>711</v>
      </c>
      <c r="L263" s="31" t="s">
        <v>324</v>
      </c>
    </row>
    <row r="264" spans="11:12" x14ac:dyDescent="0.2">
      <c r="K264" s="31" t="s">
        <v>427</v>
      </c>
      <c r="L264" s="31" t="s">
        <v>40</v>
      </c>
    </row>
    <row r="265" spans="11:12" x14ac:dyDescent="0.2">
      <c r="K265" s="31" t="s">
        <v>622</v>
      </c>
      <c r="L265" s="31" t="s">
        <v>235</v>
      </c>
    </row>
    <row r="266" spans="11:12" x14ac:dyDescent="0.2">
      <c r="K266" s="31" t="s">
        <v>677</v>
      </c>
      <c r="L266" s="31" t="s">
        <v>290</v>
      </c>
    </row>
    <row r="267" spans="11:12" x14ac:dyDescent="0.2">
      <c r="K267" s="31" t="s">
        <v>611</v>
      </c>
      <c r="L267" s="31" t="s">
        <v>224</v>
      </c>
    </row>
    <row r="268" spans="11:12" x14ac:dyDescent="0.2">
      <c r="K268" s="31" t="s">
        <v>440</v>
      </c>
      <c r="L268" s="31" t="s">
        <v>53</v>
      </c>
    </row>
    <row r="269" spans="11:12" x14ac:dyDescent="0.2">
      <c r="K269" s="31" t="s">
        <v>758</v>
      </c>
      <c r="L269" s="31" t="s">
        <v>371</v>
      </c>
    </row>
    <row r="270" spans="11:12" x14ac:dyDescent="0.2">
      <c r="K270" s="31" t="s">
        <v>750</v>
      </c>
      <c r="L270" s="31" t="s">
        <v>363</v>
      </c>
    </row>
    <row r="271" spans="11:12" x14ac:dyDescent="0.2">
      <c r="K271" s="31" t="s">
        <v>719</v>
      </c>
      <c r="L271" s="31" t="s">
        <v>332</v>
      </c>
    </row>
    <row r="272" spans="11:12" x14ac:dyDescent="0.2">
      <c r="K272" s="31" t="s">
        <v>639</v>
      </c>
      <c r="L272" s="31" t="s">
        <v>252</v>
      </c>
    </row>
    <row r="273" spans="11:12" x14ac:dyDescent="0.2">
      <c r="K273" s="31" t="s">
        <v>512</v>
      </c>
      <c r="L273" s="31" t="s">
        <v>125</v>
      </c>
    </row>
    <row r="274" spans="11:12" x14ac:dyDescent="0.2">
      <c r="K274" s="31" t="s">
        <v>769</v>
      </c>
      <c r="L274" s="31" t="s">
        <v>382</v>
      </c>
    </row>
    <row r="275" spans="11:12" x14ac:dyDescent="0.2">
      <c r="K275" s="31" t="s">
        <v>428</v>
      </c>
      <c r="L275" s="31" t="s">
        <v>41</v>
      </c>
    </row>
    <row r="276" spans="11:12" x14ac:dyDescent="0.2">
      <c r="K276" s="31" t="s">
        <v>450</v>
      </c>
      <c r="L276" s="31" t="s">
        <v>63</v>
      </c>
    </row>
    <row r="277" spans="11:12" x14ac:dyDescent="0.2">
      <c r="K277" s="31" t="s">
        <v>712</v>
      </c>
      <c r="L277" s="31" t="s">
        <v>325</v>
      </c>
    </row>
    <row r="278" spans="11:12" x14ac:dyDescent="0.2">
      <c r="K278" s="31" t="s">
        <v>726</v>
      </c>
      <c r="L278" s="31" t="s">
        <v>339</v>
      </c>
    </row>
    <row r="279" spans="11:12" x14ac:dyDescent="0.2">
      <c r="K279" s="31" t="s">
        <v>436</v>
      </c>
      <c r="L279" s="31" t="s">
        <v>49</v>
      </c>
    </row>
    <row r="280" spans="11:12" x14ac:dyDescent="0.2">
      <c r="K280" s="31" t="s">
        <v>770</v>
      </c>
      <c r="L280" s="31" t="s">
        <v>383</v>
      </c>
    </row>
    <row r="281" spans="11:12" x14ac:dyDescent="0.2">
      <c r="K281" s="31" t="s">
        <v>663</v>
      </c>
      <c r="L281" s="31" t="s">
        <v>276</v>
      </c>
    </row>
    <row r="282" spans="11:12" x14ac:dyDescent="0.2">
      <c r="K282" s="31" t="s">
        <v>441</v>
      </c>
      <c r="L282" s="31" t="s">
        <v>54</v>
      </c>
    </row>
    <row r="283" spans="11:12" x14ac:dyDescent="0.2">
      <c r="K283" s="31" t="s">
        <v>664</v>
      </c>
      <c r="L283" s="31" t="s">
        <v>277</v>
      </c>
    </row>
    <row r="284" spans="11:12" x14ac:dyDescent="0.2">
      <c r="K284" s="31" t="s">
        <v>535</v>
      </c>
      <c r="L284" s="31" t="s">
        <v>148</v>
      </c>
    </row>
    <row r="285" spans="11:12" x14ac:dyDescent="0.2">
      <c r="K285" s="31" t="s">
        <v>840</v>
      </c>
      <c r="L285" s="31" t="s">
        <v>183</v>
      </c>
    </row>
    <row r="286" spans="11:12" x14ac:dyDescent="0.2">
      <c r="K286" s="31" t="s">
        <v>518</v>
      </c>
      <c r="L286" s="31" t="s">
        <v>131</v>
      </c>
    </row>
    <row r="287" spans="11:12" x14ac:dyDescent="0.2">
      <c r="K287" s="31" t="s">
        <v>451</v>
      </c>
      <c r="L287" s="31" t="s">
        <v>64</v>
      </c>
    </row>
    <row r="288" spans="11:12" x14ac:dyDescent="0.2">
      <c r="K288" s="31" t="s">
        <v>470</v>
      </c>
      <c r="L288" s="31" t="s">
        <v>83</v>
      </c>
    </row>
    <row r="289" spans="11:12" x14ac:dyDescent="0.2">
      <c r="K289" s="31" t="s">
        <v>573</v>
      </c>
      <c r="L289" s="31" t="s">
        <v>186</v>
      </c>
    </row>
    <row r="290" spans="11:12" x14ac:dyDescent="0.2">
      <c r="K290" s="31" t="s">
        <v>579</v>
      </c>
      <c r="L290" s="31" t="s">
        <v>192</v>
      </c>
    </row>
    <row r="291" spans="11:12" x14ac:dyDescent="0.2">
      <c r="K291" s="31" t="s">
        <v>592</v>
      </c>
      <c r="L291" s="31" t="s">
        <v>205</v>
      </c>
    </row>
    <row r="292" spans="11:12" x14ac:dyDescent="0.2">
      <c r="K292" s="31" t="s">
        <v>491</v>
      </c>
      <c r="L292" s="31" t="s">
        <v>104</v>
      </c>
    </row>
    <row r="293" spans="11:12" x14ac:dyDescent="0.2">
      <c r="K293" s="31" t="s">
        <v>597</v>
      </c>
      <c r="L293" s="31" t="s">
        <v>210</v>
      </c>
    </row>
    <row r="294" spans="11:12" x14ac:dyDescent="0.2">
      <c r="K294" s="31" t="s">
        <v>692</v>
      </c>
      <c r="L294" s="31" t="s">
        <v>305</v>
      </c>
    </row>
    <row r="295" spans="11:12" x14ac:dyDescent="0.2">
      <c r="K295" s="31" t="s">
        <v>693</v>
      </c>
      <c r="L295" s="31" t="s">
        <v>306</v>
      </c>
    </row>
    <row r="296" spans="11:12" x14ac:dyDescent="0.2">
      <c r="K296" s="31" t="s">
        <v>585</v>
      </c>
      <c r="L296" s="31" t="s">
        <v>198</v>
      </c>
    </row>
    <row r="297" spans="11:12" x14ac:dyDescent="0.2">
      <c r="K297" s="31" t="s">
        <v>700</v>
      </c>
      <c r="L297" s="31" t="s">
        <v>313</v>
      </c>
    </row>
    <row r="298" spans="11:12" x14ac:dyDescent="0.2">
      <c r="K298" s="31" t="s">
        <v>707</v>
      </c>
      <c r="L298" s="31" t="s">
        <v>320</v>
      </c>
    </row>
    <row r="299" spans="11:12" x14ac:dyDescent="0.2">
      <c r="K299" s="31" t="s">
        <v>722</v>
      </c>
      <c r="L299" s="31" t="s">
        <v>335</v>
      </c>
    </row>
    <row r="300" spans="11:12" x14ac:dyDescent="0.2">
      <c r="K300" s="31" t="s">
        <v>678</v>
      </c>
      <c r="L300" s="31" t="s">
        <v>291</v>
      </c>
    </row>
    <row r="301" spans="11:12" x14ac:dyDescent="0.2">
      <c r="K301" s="31" t="s">
        <v>729</v>
      </c>
      <c r="L301" s="31" t="s">
        <v>342</v>
      </c>
    </row>
    <row r="302" spans="11:12" x14ac:dyDescent="0.2">
      <c r="K302" s="31" t="s">
        <v>734</v>
      </c>
      <c r="L302" s="31" t="s">
        <v>347</v>
      </c>
    </row>
    <row r="303" spans="11:12" x14ac:dyDescent="0.2">
      <c r="K303" s="31" t="s">
        <v>445</v>
      </c>
      <c r="L303" s="31" t="s">
        <v>58</v>
      </c>
    </row>
    <row r="304" spans="11:12" x14ac:dyDescent="0.2">
      <c r="K304" s="31" t="s">
        <v>545</v>
      </c>
      <c r="L304" s="31" t="s">
        <v>158</v>
      </c>
    </row>
    <row r="305" spans="11:12" x14ac:dyDescent="0.2">
      <c r="K305" s="31" t="s">
        <v>510</v>
      </c>
      <c r="L305" s="31" t="s">
        <v>123</v>
      </c>
    </row>
    <row r="306" spans="11:12" x14ac:dyDescent="0.2">
      <c r="K306" s="31" t="s">
        <v>526</v>
      </c>
      <c r="L306" s="31" t="s">
        <v>139</v>
      </c>
    </row>
    <row r="307" spans="11:12" x14ac:dyDescent="0.2">
      <c r="K307" s="31" t="s">
        <v>399</v>
      </c>
      <c r="L307" s="31" t="s">
        <v>12</v>
      </c>
    </row>
    <row r="308" spans="11:12" x14ac:dyDescent="0.2">
      <c r="K308" s="31" t="s">
        <v>751</v>
      </c>
      <c r="L308" s="31" t="s">
        <v>364</v>
      </c>
    </row>
    <row r="309" spans="11:12" x14ac:dyDescent="0.2">
      <c r="K309" s="31" t="s">
        <v>652</v>
      </c>
      <c r="L309" s="31" t="s">
        <v>265</v>
      </c>
    </row>
    <row r="310" spans="11:12" x14ac:dyDescent="0.2">
      <c r="K310" s="31" t="s">
        <v>742</v>
      </c>
      <c r="L310" s="31" t="s">
        <v>355</v>
      </c>
    </row>
    <row r="311" spans="11:12" x14ac:dyDescent="0.2">
      <c r="K311" s="31" t="s">
        <v>435</v>
      </c>
      <c r="L311" s="31" t="s">
        <v>48</v>
      </c>
    </row>
    <row r="312" spans="11:12" x14ac:dyDescent="0.2">
      <c r="K312" s="31" t="s">
        <v>735</v>
      </c>
      <c r="L312" s="31" t="s">
        <v>348</v>
      </c>
    </row>
    <row r="313" spans="11:12" x14ac:dyDescent="0.2">
      <c r="K313" s="31" t="s">
        <v>478</v>
      </c>
      <c r="L313" s="31" t="s">
        <v>91</v>
      </c>
    </row>
    <row r="314" spans="11:12" x14ac:dyDescent="0.2">
      <c r="K314" s="31" t="s">
        <v>841</v>
      </c>
      <c r="L314" s="31" t="s">
        <v>174</v>
      </c>
    </row>
    <row r="315" spans="11:12" x14ac:dyDescent="0.2">
      <c r="K315" s="31" t="s">
        <v>736</v>
      </c>
      <c r="L315" s="31" t="s">
        <v>349</v>
      </c>
    </row>
    <row r="316" spans="11:12" x14ac:dyDescent="0.2">
      <c r="K316" s="31" t="s">
        <v>653</v>
      </c>
      <c r="L316" s="31" t="s">
        <v>266</v>
      </c>
    </row>
    <row r="317" spans="11:12" x14ac:dyDescent="0.2">
      <c r="K317" s="31" t="s">
        <v>429</v>
      </c>
      <c r="L317" s="31" t="s">
        <v>42</v>
      </c>
    </row>
    <row r="318" spans="11:12" x14ac:dyDescent="0.2">
      <c r="K318" s="31" t="s">
        <v>496</v>
      </c>
      <c r="L318" s="31" t="s">
        <v>109</v>
      </c>
    </row>
    <row r="319" spans="11:12" x14ac:dyDescent="0.2">
      <c r="K319" s="31" t="s">
        <v>513</v>
      </c>
      <c r="L319" s="31" t="s">
        <v>126</v>
      </c>
    </row>
    <row r="320" spans="11:12" x14ac:dyDescent="0.2">
      <c r="K320" s="31" t="s">
        <v>759</v>
      </c>
      <c r="L320" s="31" t="s">
        <v>372</v>
      </c>
    </row>
    <row r="321" spans="11:12" x14ac:dyDescent="0.2">
      <c r="K321" s="31" t="s">
        <v>629</v>
      </c>
      <c r="L321" s="31" t="s">
        <v>242</v>
      </c>
    </row>
    <row r="322" spans="11:12" x14ac:dyDescent="0.2">
      <c r="K322" s="31" t="s">
        <v>466</v>
      </c>
      <c r="L322" s="31" t="s">
        <v>79</v>
      </c>
    </row>
    <row r="323" spans="11:12" x14ac:dyDescent="0.2">
      <c r="K323" s="31" t="s">
        <v>743</v>
      </c>
      <c r="L323" s="31" t="s">
        <v>356</v>
      </c>
    </row>
    <row r="324" spans="11:12" x14ac:dyDescent="0.2">
      <c r="K324" s="31" t="s">
        <v>446</v>
      </c>
      <c r="L324" s="31" t="s">
        <v>59</v>
      </c>
    </row>
    <row r="325" spans="11:12" x14ac:dyDescent="0.2">
      <c r="K325" s="31" t="s">
        <v>467</v>
      </c>
      <c r="L325" s="31" t="s">
        <v>80</v>
      </c>
    </row>
    <row r="326" spans="11:12" x14ac:dyDescent="0.2">
      <c r="K326" s="31" t="s">
        <v>752</v>
      </c>
      <c r="L326" s="31" t="s">
        <v>365</v>
      </c>
    </row>
    <row r="327" spans="11:12" x14ac:dyDescent="0.2">
      <c r="K327" s="31" t="s">
        <v>421</v>
      </c>
      <c r="L327" s="31" t="s">
        <v>34</v>
      </c>
    </row>
    <row r="328" spans="11:12" x14ac:dyDescent="0.2">
      <c r="K328" s="31" t="s">
        <v>665</v>
      </c>
      <c r="L328" s="31" t="s">
        <v>278</v>
      </c>
    </row>
    <row r="329" spans="11:12" x14ac:dyDescent="0.2">
      <c r="K329" s="31" t="s">
        <v>514</v>
      </c>
      <c r="L329" s="31" t="s">
        <v>127</v>
      </c>
    </row>
    <row r="330" spans="11:12" x14ac:dyDescent="0.2">
      <c r="K330" s="31" t="s">
        <v>430</v>
      </c>
      <c r="L330" s="31" t="s">
        <v>43</v>
      </c>
    </row>
    <row r="331" spans="11:12" x14ac:dyDescent="0.2">
      <c r="K331" s="31" t="s">
        <v>737</v>
      </c>
      <c r="L331" s="31" t="s">
        <v>350</v>
      </c>
    </row>
    <row r="332" spans="11:12" x14ac:dyDescent="0.2">
      <c r="K332" s="31" t="s">
        <v>753</v>
      </c>
      <c r="L332" s="31" t="s">
        <v>366</v>
      </c>
    </row>
    <row r="333" spans="11:12" x14ac:dyDescent="0.2">
      <c r="K333" s="31" t="s">
        <v>727</v>
      </c>
      <c r="L333" s="31" t="s">
        <v>340</v>
      </c>
    </row>
    <row r="334" spans="11:12" x14ac:dyDescent="0.2">
      <c r="K334" s="31" t="s">
        <v>598</v>
      </c>
      <c r="L334" s="31" t="s">
        <v>211</v>
      </c>
    </row>
    <row r="335" spans="11:12" x14ac:dyDescent="0.2">
      <c r="K335" s="31" t="s">
        <v>533</v>
      </c>
      <c r="L335" s="31" t="s">
        <v>146</v>
      </c>
    </row>
    <row r="336" spans="11:12" x14ac:dyDescent="0.2">
      <c r="K336" s="31" t="s">
        <v>623</v>
      </c>
      <c r="L336" s="31" t="s">
        <v>236</v>
      </c>
    </row>
    <row r="337" spans="11:12" x14ac:dyDescent="0.2">
      <c r="K337" s="31" t="s">
        <v>640</v>
      </c>
      <c r="L337" s="31" t="s">
        <v>253</v>
      </c>
    </row>
    <row r="338" spans="11:12" x14ac:dyDescent="0.2">
      <c r="K338" s="31" t="s">
        <v>630</v>
      </c>
      <c r="L338" s="31" t="s">
        <v>243</v>
      </c>
    </row>
    <row r="339" spans="11:12" x14ac:dyDescent="0.2">
      <c r="K339" s="31" t="s">
        <v>666</v>
      </c>
      <c r="L339" s="31" t="s">
        <v>279</v>
      </c>
    </row>
    <row r="340" spans="11:12" x14ac:dyDescent="0.2">
      <c r="K340" s="31" t="s">
        <v>654</v>
      </c>
      <c r="L340" s="31" t="s">
        <v>267</v>
      </c>
    </row>
    <row r="341" spans="11:12" x14ac:dyDescent="0.2">
      <c r="K341" s="31" t="s">
        <v>527</v>
      </c>
      <c r="L341" s="31" t="s">
        <v>140</v>
      </c>
    </row>
    <row r="342" spans="11:12" x14ac:dyDescent="0.2">
      <c r="K342" s="31" t="s">
        <v>667</v>
      </c>
      <c r="L342" s="31" t="s">
        <v>280</v>
      </c>
    </row>
    <row r="343" spans="11:12" x14ac:dyDescent="0.2">
      <c r="K343" s="31" t="s">
        <v>525</v>
      </c>
      <c r="L343" s="31" t="s">
        <v>138</v>
      </c>
    </row>
    <row r="344" spans="11:12" x14ac:dyDescent="0.2">
      <c r="K344" s="31" t="s">
        <v>600</v>
      </c>
      <c r="L344" s="31" t="s">
        <v>213</v>
      </c>
    </row>
    <row r="345" spans="11:12" x14ac:dyDescent="0.2">
      <c r="K345" s="31" t="s">
        <v>400</v>
      </c>
      <c r="L345" s="31" t="s">
        <v>13</v>
      </c>
    </row>
    <row r="346" spans="11:12" x14ac:dyDescent="0.2">
      <c r="K346" s="31" t="s">
        <v>431</v>
      </c>
      <c r="L346" s="31" t="s">
        <v>44</v>
      </c>
    </row>
    <row r="347" spans="11:12" x14ac:dyDescent="0.2">
      <c r="K347" s="31" t="s">
        <v>668</v>
      </c>
      <c r="L347" s="31" t="s">
        <v>281</v>
      </c>
    </row>
    <row r="348" spans="11:12" x14ac:dyDescent="0.2">
      <c r="K348" s="31" t="s">
        <v>546</v>
      </c>
      <c r="L348" s="31" t="s">
        <v>159</v>
      </c>
    </row>
    <row r="349" spans="11:12" x14ac:dyDescent="0.2">
      <c r="K349" s="31" t="s">
        <v>624</v>
      </c>
      <c r="L349" s="31" t="s">
        <v>237</v>
      </c>
    </row>
    <row r="350" spans="11:12" x14ac:dyDescent="0.2">
      <c r="K350" s="31" t="s">
        <v>723</v>
      </c>
      <c r="L350" s="31" t="s">
        <v>336</v>
      </c>
    </row>
    <row r="351" spans="11:12" x14ac:dyDescent="0.2">
      <c r="K351" s="31" t="s">
        <v>458</v>
      </c>
      <c r="L351" s="31" t="s">
        <v>71</v>
      </c>
    </row>
    <row r="352" spans="11:12" x14ac:dyDescent="0.2">
      <c r="K352" s="31" t="s">
        <v>452</v>
      </c>
      <c r="L352" s="31" t="s">
        <v>65</v>
      </c>
    </row>
    <row r="353" spans="11:12" x14ac:dyDescent="0.2">
      <c r="K353" s="31" t="s">
        <v>422</v>
      </c>
      <c r="L353" s="31" t="s">
        <v>35</v>
      </c>
    </row>
    <row r="354" spans="11:12" x14ac:dyDescent="0.2">
      <c r="K354" s="31" t="s">
        <v>401</v>
      </c>
      <c r="L354" s="31" t="s">
        <v>14</v>
      </c>
    </row>
    <row r="355" spans="11:12" x14ac:dyDescent="0.2">
      <c r="K355" s="31" t="s">
        <v>523</v>
      </c>
      <c r="L355" s="31" t="s">
        <v>136</v>
      </c>
    </row>
    <row r="356" spans="11:12" x14ac:dyDescent="0.2">
      <c r="K356" s="31" t="s">
        <v>760</v>
      </c>
      <c r="L356" s="31" t="s">
        <v>373</v>
      </c>
    </row>
    <row r="357" spans="11:12" x14ac:dyDescent="0.2">
      <c r="K357" s="31" t="s">
        <v>468</v>
      </c>
      <c r="L357" s="31" t="s">
        <v>81</v>
      </c>
    </row>
    <row r="358" spans="11:12" x14ac:dyDescent="0.2">
      <c r="K358" s="31" t="s">
        <v>655</v>
      </c>
      <c r="L358" s="31" t="s">
        <v>268</v>
      </c>
    </row>
    <row r="359" spans="11:12" x14ac:dyDescent="0.2">
      <c r="K359" s="31" t="s">
        <v>744</v>
      </c>
      <c r="L359" s="31" t="s">
        <v>357</v>
      </c>
    </row>
    <row r="360" spans="11:12" x14ac:dyDescent="0.2">
      <c r="K360" s="31" t="s">
        <v>754</v>
      </c>
      <c r="L360" s="31" t="s">
        <v>367</v>
      </c>
    </row>
    <row r="361" spans="11:12" x14ac:dyDescent="0.2">
      <c r="K361" s="31" t="s">
        <v>612</v>
      </c>
      <c r="L361" s="31" t="s">
        <v>225</v>
      </c>
    </row>
    <row r="362" spans="11:12" x14ac:dyDescent="0.2">
      <c r="K362" s="31" t="s">
        <v>708</v>
      </c>
      <c r="L362" s="31" t="s">
        <v>321</v>
      </c>
    </row>
    <row r="363" spans="11:12" x14ac:dyDescent="0.2">
      <c r="K363" s="31" t="s">
        <v>656</v>
      </c>
      <c r="L363" s="31" t="s">
        <v>269</v>
      </c>
    </row>
    <row r="364" spans="11:12" x14ac:dyDescent="0.2">
      <c r="K364" s="31" t="s">
        <v>516</v>
      </c>
      <c r="L364" s="31" t="s">
        <v>129</v>
      </c>
    </row>
    <row r="365" spans="11:12" x14ac:dyDescent="0.2">
      <c r="K365" s="31" t="s">
        <v>601</v>
      </c>
      <c r="L365" s="31" t="s">
        <v>214</v>
      </c>
    </row>
    <row r="366" spans="11:12" x14ac:dyDescent="0.2">
      <c r="K366" s="31" t="s">
        <v>605</v>
      </c>
      <c r="L366" s="31" t="s">
        <v>218</v>
      </c>
    </row>
    <row r="367" spans="11:12" x14ac:dyDescent="0.2">
      <c r="K367" s="31" t="s">
        <v>679</v>
      </c>
      <c r="L367" s="31" t="s">
        <v>292</v>
      </c>
    </row>
    <row r="368" spans="11:12" x14ac:dyDescent="0.2">
      <c r="K368" s="31" t="s">
        <v>694</v>
      </c>
      <c r="L368" s="31" t="s">
        <v>307</v>
      </c>
    </row>
    <row r="369" spans="11:12" x14ac:dyDescent="0.2">
      <c r="K369" s="31" t="s">
        <v>547</v>
      </c>
      <c r="L369" s="31" t="s">
        <v>160</v>
      </c>
    </row>
    <row r="370" spans="11:12" x14ac:dyDescent="0.2">
      <c r="K370" s="31" t="s">
        <v>724</v>
      </c>
      <c r="L370" s="31" t="s">
        <v>337</v>
      </c>
    </row>
    <row r="371" spans="11:12" x14ac:dyDescent="0.2">
      <c r="K371" s="31" t="s">
        <v>728</v>
      </c>
      <c r="L371" s="31" t="s">
        <v>341</v>
      </c>
    </row>
    <row r="372" spans="11:12" x14ac:dyDescent="0.2">
      <c r="K372" s="31" t="s">
        <v>469</v>
      </c>
      <c r="L372" s="31" t="s">
        <v>82</v>
      </c>
    </row>
    <row r="373" spans="11:12" x14ac:dyDescent="0.2">
      <c r="K373" s="31" t="s">
        <v>548</v>
      </c>
      <c r="L373" s="31" t="s">
        <v>161</v>
      </c>
    </row>
    <row r="374" spans="11:12" x14ac:dyDescent="0.2">
      <c r="K374" s="31" t="s">
        <v>402</v>
      </c>
      <c r="L374" s="31" t="s">
        <v>15</v>
      </c>
    </row>
    <row r="375" spans="11:12" x14ac:dyDescent="0.2">
      <c r="K375" s="31" t="s">
        <v>606</v>
      </c>
      <c r="L375" s="31" t="s">
        <v>219</v>
      </c>
    </row>
    <row r="376" spans="11:12" x14ac:dyDescent="0.2">
      <c r="K376" s="31" t="s">
        <v>432</v>
      </c>
      <c r="L376" s="31" t="s">
        <v>45</v>
      </c>
    </row>
    <row r="377" spans="11:12" x14ac:dyDescent="0.2">
      <c r="K377" s="31" t="s">
        <v>536</v>
      </c>
      <c r="L377" s="31" t="s">
        <v>149</v>
      </c>
    </row>
    <row r="378" spans="11:12" x14ac:dyDescent="0.2">
      <c r="K378" s="31" t="s">
        <v>641</v>
      </c>
      <c r="L378" s="31" t="s">
        <v>254</v>
      </c>
    </row>
    <row r="379" spans="11:12" x14ac:dyDescent="0.2">
      <c r="K379" s="31" t="s">
        <v>519</v>
      </c>
      <c r="L379" s="31" t="s">
        <v>132</v>
      </c>
    </row>
    <row r="380" spans="11:12" x14ac:dyDescent="0.2">
      <c r="K380" s="31" t="s">
        <v>437</v>
      </c>
      <c r="L380" s="31" t="s">
        <v>50</v>
      </c>
    </row>
    <row r="381" spans="11:12" x14ac:dyDescent="0.2">
      <c r="K381" s="31" t="s">
        <v>755</v>
      </c>
      <c r="L381" s="31" t="s">
        <v>368</v>
      </c>
    </row>
    <row r="382" spans="11:12" x14ac:dyDescent="0.2">
      <c r="K382" s="31" t="s">
        <v>520</v>
      </c>
      <c r="L382" s="31" t="s">
        <v>133</v>
      </c>
    </row>
    <row r="383" spans="11:12" x14ac:dyDescent="0.2">
      <c r="K383" s="31" t="s">
        <v>453</v>
      </c>
      <c r="L383" s="31" t="s">
        <v>66</v>
      </c>
    </row>
    <row r="384" spans="11:12" x14ac:dyDescent="0.2">
      <c r="K384" s="31" t="s">
        <v>644</v>
      </c>
      <c r="L384" s="31" t="s">
        <v>257</v>
      </c>
    </row>
    <row r="385" spans="11:12" x14ac:dyDescent="0.2">
      <c r="K385" s="31" t="s">
        <v>485</v>
      </c>
      <c r="L385" s="31" t="s">
        <v>98</v>
      </c>
    </row>
    <row r="386" spans="11:12" x14ac:dyDescent="0.2">
      <c r="K386" s="31" t="s">
        <v>767</v>
      </c>
      <c r="L386" s="31" t="s">
        <v>380</v>
      </c>
    </row>
    <row r="387" spans="11:12" x14ac:dyDescent="0.2">
      <c r="K387" s="31" t="s">
        <v>645</v>
      </c>
      <c r="L387" s="31" t="s">
        <v>258</v>
      </c>
    </row>
    <row r="388" spans="11:12" x14ac:dyDescent="0.2">
      <c r="K388" s="31" t="s">
        <v>575</v>
      </c>
      <c r="L388" s="31" t="s">
        <v>188</v>
      </c>
    </row>
    <row r="389" spans="11:12" x14ac:dyDescent="0.2">
      <c r="K389" s="31" t="s">
        <v>680</v>
      </c>
      <c r="L389" s="31" t="s">
        <v>293</v>
      </c>
    </row>
    <row r="390" spans="11:12" x14ac:dyDescent="0.2">
      <c r="K390" s="31" t="s">
        <v>646</v>
      </c>
      <c r="L390" s="31" t="s">
        <v>259</v>
      </c>
    </row>
    <row r="391" spans="11:12" x14ac:dyDescent="0.2">
      <c r="K391" s="31" t="s">
        <v>501</v>
      </c>
      <c r="L391" s="31" t="s">
        <v>114</v>
      </c>
    </row>
  </sheetData>
  <mergeCells count="6">
    <mergeCell ref="B53:F53"/>
    <mergeCell ref="A1:I1"/>
    <mergeCell ref="A4:F4"/>
    <mergeCell ref="B17:F17"/>
    <mergeCell ref="B29:F29"/>
    <mergeCell ref="B41:F41"/>
  </mergeCells>
  <dataValidations count="2">
    <dataValidation type="list" allowBlank="1" showInputMessage="1" showErrorMessage="1" sqref="A4">
      <formula1>$K$4:$K$391</formula1>
    </dataValidation>
    <dataValidation type="list" showInputMessage="1" showErrorMessage="1" sqref="W13">
      <formula1>$K$4:$K$391</formula1>
    </dataValidation>
  </dataValidation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2"/>
  <sheetViews>
    <sheetView showZeros="0" zoomScale="80" zoomScaleNormal="80" workbookViewId="0">
      <pane xSplit="2" ySplit="4" topLeftCell="C5" activePane="bottomRight" state="frozen"/>
      <selection pane="topRight" activeCell="C1" sqref="C1"/>
      <selection pane="bottomLeft" activeCell="A5" sqref="A5"/>
      <selection pane="bottomRight" activeCell="B4" sqref="B4"/>
    </sheetView>
  </sheetViews>
  <sheetFormatPr defaultRowHeight="15" x14ac:dyDescent="0.2"/>
  <cols>
    <col min="2" max="2" width="30.77734375" style="2" customWidth="1"/>
    <col min="3" max="23" width="10.77734375" style="11" customWidth="1"/>
    <col min="24" max="24" width="8.88671875" style="16"/>
  </cols>
  <sheetData>
    <row r="1" spans="1:31" x14ac:dyDescent="0.2">
      <c r="B1" s="1" t="s">
        <v>774</v>
      </c>
      <c r="X1" s="11"/>
      <c r="Y1" s="2"/>
      <c r="Z1" s="2"/>
      <c r="AA1" s="2"/>
      <c r="AB1" s="2"/>
      <c r="AC1" s="2"/>
      <c r="AD1" s="2"/>
      <c r="AE1" s="2"/>
    </row>
    <row r="2" spans="1:31" ht="15.75" thickBot="1" x14ac:dyDescent="0.25">
      <c r="B2" s="1"/>
      <c r="C2" s="15"/>
      <c r="D2" s="15"/>
      <c r="E2" s="15"/>
      <c r="F2" s="15"/>
      <c r="G2" s="15"/>
      <c r="H2" s="15"/>
    </row>
    <row r="3" spans="1:31" x14ac:dyDescent="0.2">
      <c r="A3" s="3"/>
      <c r="B3" s="4"/>
      <c r="C3" s="17"/>
      <c r="D3" s="17"/>
      <c r="E3" s="17"/>
      <c r="F3" s="17"/>
      <c r="G3" s="17"/>
      <c r="H3" s="17"/>
      <c r="I3" s="56" t="s">
        <v>775</v>
      </c>
      <c r="J3" s="57"/>
      <c r="K3" s="57"/>
      <c r="L3" s="57"/>
      <c r="M3" s="58"/>
      <c r="N3" s="56" t="s">
        <v>776</v>
      </c>
      <c r="O3" s="57"/>
      <c r="P3" s="57"/>
      <c r="Q3" s="57"/>
      <c r="R3" s="58"/>
      <c r="S3" s="57" t="s">
        <v>777</v>
      </c>
      <c r="T3" s="57"/>
      <c r="U3" s="57"/>
      <c r="V3" s="57"/>
      <c r="W3" s="57"/>
      <c r="X3" s="18"/>
    </row>
    <row r="4" spans="1:31" ht="61.5" customHeight="1" thickBot="1" x14ac:dyDescent="0.25">
      <c r="A4" s="5" t="s">
        <v>791</v>
      </c>
      <c r="B4" s="6" t="s">
        <v>778</v>
      </c>
      <c r="C4" s="19" t="s">
        <v>779</v>
      </c>
      <c r="D4" s="19" t="s">
        <v>780</v>
      </c>
      <c r="E4" s="19" t="s">
        <v>781</v>
      </c>
      <c r="F4" s="19" t="s">
        <v>782</v>
      </c>
      <c r="G4" s="19" t="s">
        <v>783</v>
      </c>
      <c r="H4" s="19" t="s">
        <v>784</v>
      </c>
      <c r="I4" s="20" t="s">
        <v>785</v>
      </c>
      <c r="J4" s="21" t="s">
        <v>786</v>
      </c>
      <c r="K4" s="21" t="s">
        <v>787</v>
      </c>
      <c r="L4" s="21" t="s">
        <v>788</v>
      </c>
      <c r="M4" s="22" t="s">
        <v>789</v>
      </c>
      <c r="N4" s="20" t="s">
        <v>785</v>
      </c>
      <c r="O4" s="21" t="s">
        <v>786</v>
      </c>
      <c r="P4" s="21" t="s">
        <v>787</v>
      </c>
      <c r="Q4" s="21" t="s">
        <v>788</v>
      </c>
      <c r="R4" s="22" t="s">
        <v>789</v>
      </c>
      <c r="S4" s="21" t="s">
        <v>785</v>
      </c>
      <c r="T4" s="21" t="s">
        <v>786</v>
      </c>
      <c r="U4" s="21" t="s">
        <v>787</v>
      </c>
      <c r="V4" s="21" t="s">
        <v>788</v>
      </c>
      <c r="W4" s="21" t="s">
        <v>789</v>
      </c>
      <c r="X4" s="23" t="s">
        <v>790</v>
      </c>
    </row>
    <row r="5" spans="1:31" x14ac:dyDescent="0.2">
      <c r="A5" s="7"/>
      <c r="B5" s="8"/>
      <c r="C5" s="15"/>
      <c r="D5" s="15"/>
      <c r="E5" s="15"/>
      <c r="F5" s="15"/>
      <c r="G5" s="15"/>
      <c r="H5" s="15"/>
      <c r="I5" s="24"/>
      <c r="J5" s="25"/>
      <c r="K5" s="25"/>
      <c r="L5" s="25"/>
      <c r="M5" s="26"/>
      <c r="N5" s="24"/>
      <c r="O5" s="25"/>
      <c r="P5" s="25"/>
      <c r="Q5" s="25"/>
      <c r="R5" s="26"/>
      <c r="S5" s="15"/>
      <c r="T5" s="15"/>
      <c r="U5" s="15"/>
      <c r="V5" s="15"/>
      <c r="W5" s="15"/>
      <c r="X5" s="27"/>
    </row>
    <row r="6" spans="1:31" x14ac:dyDescent="0.2">
      <c r="A6" s="9" t="s">
        <v>0</v>
      </c>
      <c r="B6" s="10" t="s">
        <v>387</v>
      </c>
      <c r="C6" s="11">
        <v>18601.462198462301</v>
      </c>
      <c r="D6" s="11">
        <v>7183.9289715156401</v>
      </c>
      <c r="E6" s="13">
        <v>11417.5332269466</v>
      </c>
      <c r="F6" s="13"/>
      <c r="H6" s="13"/>
      <c r="I6" s="12">
        <v>5699.7606561324201</v>
      </c>
      <c r="J6" s="13">
        <v>946.50112233203129</v>
      </c>
      <c r="K6" s="13">
        <v>480.66525833502101</v>
      </c>
      <c r="L6" s="13">
        <v>25.392836011137998</v>
      </c>
      <c r="M6" s="14">
        <v>29.719212063500002</v>
      </c>
      <c r="N6" s="12">
        <v>8168.8304429849532</v>
      </c>
      <c r="O6" s="13">
        <v>1846.6869390253139</v>
      </c>
      <c r="P6" s="13">
        <v>532.36734737968504</v>
      </c>
      <c r="Q6" s="13">
        <v>861.30722747102106</v>
      </c>
      <c r="R6" s="14">
        <v>6.9461567272169997</v>
      </c>
      <c r="S6" s="12">
        <v>13868.591099117384</v>
      </c>
      <c r="T6" s="13">
        <v>2793.1880613573517</v>
      </c>
      <c r="U6" s="13">
        <v>1013.0326057147061</v>
      </c>
      <c r="V6" s="13">
        <v>886.70006348215907</v>
      </c>
      <c r="W6" s="14">
        <v>36.665368790717991</v>
      </c>
      <c r="X6" s="28">
        <v>0</v>
      </c>
    </row>
    <row r="7" spans="1:31" x14ac:dyDescent="0.2">
      <c r="A7" s="9" t="s">
        <v>374</v>
      </c>
      <c r="B7" s="10" t="s">
        <v>761</v>
      </c>
      <c r="C7" s="11">
        <v>2.3912040853030003</v>
      </c>
      <c r="D7" s="11">
        <v>0.77393475819900004</v>
      </c>
      <c r="E7" s="11">
        <v>1.617269327104</v>
      </c>
      <c r="F7" s="11">
        <v>-5.2030134158739996</v>
      </c>
      <c r="G7" s="11">
        <v>1.4959741275710001</v>
      </c>
      <c r="H7" s="13">
        <v>0.5</v>
      </c>
      <c r="I7" s="12"/>
      <c r="J7" s="11">
        <v>0.77393475819900004</v>
      </c>
      <c r="K7" s="13"/>
      <c r="L7" s="13"/>
      <c r="M7" s="14"/>
      <c r="N7" s="12"/>
      <c r="O7" s="11">
        <v>1.617269327104</v>
      </c>
      <c r="P7" s="13"/>
      <c r="Q7" s="13"/>
      <c r="R7" s="14"/>
      <c r="S7" s="12"/>
      <c r="T7" s="11">
        <v>2.3912040853030003</v>
      </c>
      <c r="U7" s="13"/>
      <c r="V7" s="13"/>
      <c r="W7" s="14"/>
      <c r="X7" s="28">
        <v>0</v>
      </c>
    </row>
    <row r="8" spans="1:31" x14ac:dyDescent="0.2">
      <c r="A8" s="9" t="s">
        <v>193</v>
      </c>
      <c r="B8" s="10" t="s">
        <v>580</v>
      </c>
      <c r="C8" s="11">
        <v>5.046013002174</v>
      </c>
      <c r="D8" s="11">
        <v>1.700465955244</v>
      </c>
      <c r="E8" s="11">
        <v>3.3455470469300002</v>
      </c>
      <c r="F8" s="11">
        <v>-6.9519529237390003</v>
      </c>
      <c r="G8" s="11">
        <v>3.0946310184099999</v>
      </c>
      <c r="H8" s="13">
        <v>0.5</v>
      </c>
      <c r="I8" s="12"/>
      <c r="J8" s="11">
        <v>1.700465955244</v>
      </c>
      <c r="K8" s="13"/>
      <c r="L8" s="13"/>
      <c r="M8" s="14"/>
      <c r="N8" s="12"/>
      <c r="O8" s="11">
        <v>3.3455470469300002</v>
      </c>
      <c r="P8" s="13"/>
      <c r="Q8" s="13"/>
      <c r="R8" s="14"/>
      <c r="S8" s="12"/>
      <c r="T8" s="11">
        <v>5.046013002174</v>
      </c>
      <c r="U8" s="13"/>
      <c r="V8" s="13"/>
      <c r="W8" s="14"/>
      <c r="X8" s="28">
        <v>0</v>
      </c>
    </row>
    <row r="9" spans="1:31" x14ac:dyDescent="0.2">
      <c r="A9" s="9" t="s">
        <v>199</v>
      </c>
      <c r="B9" s="10" t="s">
        <v>586</v>
      </c>
      <c r="C9" s="11">
        <v>4.4967622221419994</v>
      </c>
      <c r="D9" s="11">
        <v>1.547731790052</v>
      </c>
      <c r="E9" s="11">
        <v>2.9490304320909999</v>
      </c>
      <c r="F9" s="11">
        <v>-9.1268251674129992</v>
      </c>
      <c r="G9" s="11">
        <v>2.7278531496839999</v>
      </c>
      <c r="H9" s="11">
        <v>0.5</v>
      </c>
      <c r="I9" s="12"/>
      <c r="J9" s="11">
        <v>1.547731790052</v>
      </c>
      <c r="K9" s="13"/>
      <c r="L9" s="13"/>
      <c r="M9" s="14"/>
      <c r="N9" s="12"/>
      <c r="O9" s="11">
        <v>2.9490304320909999</v>
      </c>
      <c r="P9" s="13"/>
      <c r="Q9" s="13"/>
      <c r="R9" s="14"/>
      <c r="S9" s="12"/>
      <c r="T9" s="11">
        <v>4.4967622221419994</v>
      </c>
      <c r="U9" s="13"/>
      <c r="V9" s="13"/>
      <c r="W9" s="14"/>
      <c r="X9" s="28">
        <v>0</v>
      </c>
    </row>
    <row r="10" spans="1:31" x14ac:dyDescent="0.2">
      <c r="A10" s="9" t="s">
        <v>375</v>
      </c>
      <c r="B10" s="10" t="s">
        <v>762</v>
      </c>
      <c r="C10" s="11">
        <v>5.0231386222859999</v>
      </c>
      <c r="D10" s="11">
        <v>1.6656132391780001</v>
      </c>
      <c r="E10" s="11">
        <v>3.3575253831079999</v>
      </c>
      <c r="F10" s="11">
        <v>-8.8213038513060003</v>
      </c>
      <c r="G10" s="11">
        <v>3.105710979375</v>
      </c>
      <c r="H10" s="11">
        <v>0.5</v>
      </c>
      <c r="I10" s="12"/>
      <c r="J10" s="11">
        <v>1.6656132391780001</v>
      </c>
      <c r="K10" s="13"/>
      <c r="L10" s="13"/>
      <c r="M10" s="14"/>
      <c r="N10" s="12"/>
      <c r="O10" s="11">
        <v>3.3575253831079999</v>
      </c>
      <c r="P10" s="13"/>
      <c r="Q10" s="13"/>
      <c r="R10" s="14"/>
      <c r="S10" s="12"/>
      <c r="T10" s="11">
        <v>5.0231386222859999</v>
      </c>
      <c r="U10" s="13"/>
      <c r="V10" s="13"/>
      <c r="W10" s="14"/>
      <c r="X10" s="28">
        <v>0</v>
      </c>
    </row>
    <row r="11" spans="1:31" x14ac:dyDescent="0.2">
      <c r="A11" s="9" t="s">
        <v>326</v>
      </c>
      <c r="B11" s="10" t="s">
        <v>713</v>
      </c>
      <c r="C11" s="11">
        <v>5.4150757911919998</v>
      </c>
      <c r="D11" s="11">
        <v>1.85939196073</v>
      </c>
      <c r="E11" s="11">
        <v>3.5556838304610001</v>
      </c>
      <c r="F11" s="11">
        <v>-9.3501668743140005</v>
      </c>
      <c r="G11" s="11">
        <v>3.2890075431769996</v>
      </c>
      <c r="H11" s="11">
        <v>0.5</v>
      </c>
      <c r="I11" s="12"/>
      <c r="J11" s="11">
        <v>1.85939196073</v>
      </c>
      <c r="K11" s="13"/>
      <c r="L11" s="13"/>
      <c r="M11" s="14"/>
      <c r="N11" s="12"/>
      <c r="O11" s="11">
        <v>3.5556838304610001</v>
      </c>
      <c r="P11" s="13"/>
      <c r="Q11" s="13"/>
      <c r="R11" s="14"/>
      <c r="S11" s="12"/>
      <c r="T11" s="11">
        <v>5.4150757911919998</v>
      </c>
      <c r="U11" s="13"/>
      <c r="V11" s="13"/>
      <c r="W11" s="14"/>
      <c r="X11" s="28">
        <v>0</v>
      </c>
    </row>
    <row r="12" spans="1:31" x14ac:dyDescent="0.2">
      <c r="A12" s="9" t="s">
        <v>270</v>
      </c>
      <c r="B12" s="10" t="s">
        <v>657</v>
      </c>
      <c r="C12" s="11">
        <v>3.903472296246</v>
      </c>
      <c r="D12" s="11">
        <v>1.26991466005</v>
      </c>
      <c r="E12" s="11">
        <v>2.633557636196</v>
      </c>
      <c r="F12" s="11">
        <v>-15.623777413884001</v>
      </c>
      <c r="G12" s="11">
        <v>2.4360408134809997</v>
      </c>
      <c r="H12" s="11">
        <v>0.5</v>
      </c>
      <c r="I12" s="12"/>
      <c r="J12" s="11">
        <v>1.26991466005</v>
      </c>
      <c r="K12" s="13"/>
      <c r="L12" s="13"/>
      <c r="M12" s="14"/>
      <c r="N12" s="12"/>
      <c r="O12" s="11">
        <v>2.633557636196</v>
      </c>
      <c r="P12" s="13"/>
      <c r="Q12" s="13"/>
      <c r="R12" s="14"/>
      <c r="S12" s="12"/>
      <c r="T12" s="11">
        <v>3.903472296246</v>
      </c>
      <c r="U12" s="13"/>
      <c r="V12" s="13"/>
      <c r="W12" s="14"/>
      <c r="X12" s="28">
        <v>0</v>
      </c>
    </row>
    <row r="13" spans="1:31" x14ac:dyDescent="0.2">
      <c r="A13" s="9" t="s">
        <v>163</v>
      </c>
      <c r="B13" s="10" t="s">
        <v>550</v>
      </c>
      <c r="C13" s="11">
        <v>18.629490634036998</v>
      </c>
      <c r="D13" s="11">
        <v>8.6472696397559989</v>
      </c>
      <c r="E13" s="11">
        <v>9.9822209942809987</v>
      </c>
      <c r="F13" s="11">
        <v>5.3017932720290002</v>
      </c>
      <c r="G13" s="11">
        <v>9.2335544197099999</v>
      </c>
      <c r="H13" s="11">
        <v>0</v>
      </c>
      <c r="I13" s="12"/>
      <c r="J13" s="13"/>
      <c r="K13" s="11">
        <v>8.6472696397559989</v>
      </c>
      <c r="L13" s="13"/>
      <c r="M13" s="13"/>
      <c r="N13" s="12"/>
      <c r="O13" s="13"/>
      <c r="P13" s="11">
        <v>9.9822209942809987</v>
      </c>
      <c r="Q13" s="13"/>
      <c r="R13" s="14"/>
      <c r="S13" s="12"/>
      <c r="T13" s="13"/>
      <c r="U13" s="11">
        <v>18.629490634036998</v>
      </c>
      <c r="V13" s="13"/>
      <c r="W13" s="14"/>
      <c r="X13" s="28">
        <v>0</v>
      </c>
    </row>
    <row r="14" spans="1:31" x14ac:dyDescent="0.2">
      <c r="A14" s="9" t="s">
        <v>185</v>
      </c>
      <c r="B14" s="10" t="s">
        <v>572</v>
      </c>
      <c r="C14" s="11">
        <v>5.2145658102129993</v>
      </c>
      <c r="D14" s="11">
        <v>1.5694206782569999</v>
      </c>
      <c r="E14" s="11">
        <v>3.6451451319559998</v>
      </c>
      <c r="F14" s="11">
        <v>-16.156078237004998</v>
      </c>
      <c r="G14" s="11">
        <v>3.37175924706</v>
      </c>
      <c r="H14" s="11">
        <v>0.5</v>
      </c>
      <c r="I14" s="12"/>
      <c r="J14" s="11">
        <v>1.5694206782569999</v>
      </c>
      <c r="K14" s="13"/>
      <c r="L14" s="13"/>
      <c r="M14" s="14"/>
      <c r="N14" s="12"/>
      <c r="O14" s="11">
        <v>3.6451451319559998</v>
      </c>
      <c r="P14" s="13"/>
      <c r="Q14" s="13"/>
      <c r="R14" s="14"/>
      <c r="S14" s="12"/>
      <c r="T14" s="11">
        <v>5.2145658102129993</v>
      </c>
      <c r="U14" s="13"/>
      <c r="V14" s="13"/>
      <c r="W14" s="14"/>
      <c r="X14" s="28">
        <v>0</v>
      </c>
    </row>
    <row r="15" spans="1:31" x14ac:dyDescent="0.2">
      <c r="A15" s="9" t="s">
        <v>351</v>
      </c>
      <c r="B15" s="10" t="s">
        <v>738</v>
      </c>
      <c r="C15" s="11">
        <v>2.9488461952990002</v>
      </c>
      <c r="D15" s="11">
        <v>0.99154643834300005</v>
      </c>
      <c r="E15" s="11">
        <v>1.9572997569550001</v>
      </c>
      <c r="F15" s="11">
        <v>-7.2667638372649996</v>
      </c>
      <c r="G15" s="11">
        <v>1.8105022751839999</v>
      </c>
      <c r="H15" s="11">
        <v>0.5</v>
      </c>
      <c r="I15" s="12"/>
      <c r="J15" s="11">
        <v>0.99154643834300005</v>
      </c>
      <c r="K15" s="13"/>
      <c r="L15" s="13"/>
      <c r="M15" s="13"/>
      <c r="N15" s="12"/>
      <c r="O15" s="11">
        <v>1.9572997569550001</v>
      </c>
      <c r="P15" s="13"/>
      <c r="Q15" s="13"/>
      <c r="R15" s="14"/>
      <c r="S15" s="12"/>
      <c r="T15" s="11">
        <v>2.9488461952990002</v>
      </c>
      <c r="U15" s="13"/>
      <c r="V15" s="13"/>
      <c r="W15" s="14"/>
      <c r="X15" s="28">
        <v>0</v>
      </c>
    </row>
    <row r="16" spans="1:31" x14ac:dyDescent="0.2">
      <c r="A16" s="9" t="s">
        <v>16</v>
      </c>
      <c r="B16" s="10" t="s">
        <v>403</v>
      </c>
      <c r="C16" s="11">
        <v>89.494348353047997</v>
      </c>
      <c r="D16" s="11">
        <v>36.689333686961</v>
      </c>
      <c r="E16" s="11">
        <v>52.805014666087999</v>
      </c>
      <c r="F16" s="11">
        <v>35.294242639688001</v>
      </c>
      <c r="G16" s="11">
        <v>48.844638566131003</v>
      </c>
      <c r="H16" s="14">
        <v>0</v>
      </c>
      <c r="I16" s="13">
        <v>31.736350442620001</v>
      </c>
      <c r="J16" s="11">
        <v>4.9529832443409996</v>
      </c>
      <c r="K16" s="13"/>
      <c r="L16" s="13"/>
      <c r="M16" s="14"/>
      <c r="N16" s="13">
        <v>43.944500944130006</v>
      </c>
      <c r="O16" s="11">
        <v>8.8605137219580001</v>
      </c>
      <c r="P16" s="13"/>
      <c r="Q16" s="13"/>
      <c r="R16" s="14"/>
      <c r="S16" s="13">
        <v>75.680851386749993</v>
      </c>
      <c r="T16" s="11">
        <v>13.813496966298999</v>
      </c>
      <c r="U16" s="13"/>
      <c r="V16" s="13"/>
      <c r="W16" s="14"/>
      <c r="X16" s="28">
        <v>0</v>
      </c>
    </row>
    <row r="17" spans="1:24" x14ac:dyDescent="0.2">
      <c r="A17" s="9" t="s">
        <v>17</v>
      </c>
      <c r="B17" s="10" t="s">
        <v>404</v>
      </c>
      <c r="C17" s="11">
        <v>90.598334622642994</v>
      </c>
      <c r="D17" s="11">
        <v>36.848834525683003</v>
      </c>
      <c r="E17" s="11">
        <v>53.749500096959999</v>
      </c>
      <c r="F17" s="11">
        <v>18.265074129771001</v>
      </c>
      <c r="G17" s="11">
        <v>49.718287589688003</v>
      </c>
      <c r="H17" s="14">
        <v>0</v>
      </c>
      <c r="I17" s="11">
        <v>30.716309536871002</v>
      </c>
      <c r="J17" s="11">
        <v>6.1325249888110003</v>
      </c>
      <c r="K17" s="13"/>
      <c r="L17" s="13"/>
      <c r="M17" s="14"/>
      <c r="N17" s="11">
        <v>41.12878363275</v>
      </c>
      <c r="O17" s="11">
        <v>12.62071646421</v>
      </c>
      <c r="P17" s="13"/>
      <c r="Q17" s="13"/>
      <c r="R17" s="14"/>
      <c r="S17" s="11">
        <v>71.845093169622004</v>
      </c>
      <c r="T17" s="11">
        <v>18.753241453021001</v>
      </c>
      <c r="U17" s="13"/>
      <c r="V17" s="13"/>
      <c r="W17" s="14"/>
      <c r="X17" s="28">
        <v>0</v>
      </c>
    </row>
    <row r="18" spans="1:24" x14ac:dyDescent="0.2">
      <c r="A18" s="9" t="s">
        <v>51</v>
      </c>
      <c r="B18" s="10" t="s">
        <v>438</v>
      </c>
      <c r="C18" s="11">
        <v>86.665482640539011</v>
      </c>
      <c r="D18" s="11">
        <v>34.559848904090003</v>
      </c>
      <c r="E18" s="11">
        <v>52.105633736449001</v>
      </c>
      <c r="F18" s="11">
        <v>26.655199506923999</v>
      </c>
      <c r="G18" s="11">
        <v>48.197711206215004</v>
      </c>
      <c r="H18" s="13">
        <v>0</v>
      </c>
      <c r="I18" s="11">
        <v>31.248477442455002</v>
      </c>
      <c r="J18" s="11">
        <v>3.3113714616350003</v>
      </c>
      <c r="K18" s="13"/>
      <c r="L18" s="13"/>
      <c r="M18" s="13"/>
      <c r="N18" s="12">
        <v>45.556238815025999</v>
      </c>
      <c r="O18" s="11">
        <v>6.5493949214230005</v>
      </c>
      <c r="P18" s="13"/>
      <c r="Q18" s="13"/>
      <c r="R18" s="14"/>
      <c r="S18" s="12">
        <v>76.80471625748099</v>
      </c>
      <c r="T18" s="11">
        <v>9.8607663830580012</v>
      </c>
      <c r="U18" s="13"/>
      <c r="V18" s="13"/>
      <c r="W18" s="14"/>
      <c r="X18" s="28">
        <v>0</v>
      </c>
    </row>
    <row r="19" spans="1:24" x14ac:dyDescent="0.2">
      <c r="A19" s="9" t="s">
        <v>194</v>
      </c>
      <c r="B19" s="10" t="s">
        <v>581</v>
      </c>
      <c r="C19" s="11">
        <v>5.5676271567560001</v>
      </c>
      <c r="D19" s="11">
        <v>2.7035841103339999</v>
      </c>
      <c r="E19" s="11">
        <v>2.8640430464220001</v>
      </c>
      <c r="F19" s="11">
        <v>-6.3327075853709998</v>
      </c>
      <c r="G19" s="11">
        <v>2.6492398179399999</v>
      </c>
      <c r="H19" s="14">
        <v>0.5</v>
      </c>
      <c r="I19" s="13"/>
      <c r="J19" s="11">
        <v>2.7035841103339999</v>
      </c>
      <c r="K19" s="13"/>
      <c r="L19" s="13"/>
      <c r="M19" s="14"/>
      <c r="N19" s="13"/>
      <c r="O19" s="11">
        <v>2.8640430464220001</v>
      </c>
      <c r="P19" s="13"/>
      <c r="Q19" s="13"/>
      <c r="R19" s="14"/>
      <c r="S19" s="13"/>
      <c r="T19" s="11">
        <v>5.5676271567560001</v>
      </c>
      <c r="U19" s="13"/>
      <c r="V19" s="13"/>
      <c r="W19" s="14"/>
      <c r="X19" s="28">
        <v>0</v>
      </c>
    </row>
    <row r="20" spans="1:24" x14ac:dyDescent="0.2">
      <c r="A20" s="9" t="s">
        <v>226</v>
      </c>
      <c r="B20" s="10" t="s">
        <v>613</v>
      </c>
      <c r="C20" s="11">
        <v>7.8128814476089996</v>
      </c>
      <c r="D20" s="11">
        <v>2.5949904822600001</v>
      </c>
      <c r="E20" s="11">
        <v>5.2178909653489995</v>
      </c>
      <c r="F20" s="11">
        <v>-26.170305065320001</v>
      </c>
      <c r="G20" s="11">
        <v>4.8265491429480001</v>
      </c>
      <c r="H20" s="14">
        <v>0.5</v>
      </c>
      <c r="I20" s="13"/>
      <c r="J20" s="11">
        <v>2.5949904822600001</v>
      </c>
      <c r="K20" s="13"/>
      <c r="L20" s="13"/>
      <c r="M20" s="14"/>
      <c r="N20" s="13"/>
      <c r="O20" s="11">
        <v>5.2178909653489995</v>
      </c>
      <c r="P20" s="13"/>
      <c r="Q20" s="13"/>
      <c r="R20" s="14"/>
      <c r="S20" s="13"/>
      <c r="T20" s="11">
        <v>7.8128814476089996</v>
      </c>
      <c r="U20" s="13"/>
      <c r="V20" s="13"/>
      <c r="W20" s="14"/>
      <c r="X20" s="28">
        <v>0</v>
      </c>
    </row>
    <row r="21" spans="1:24" x14ac:dyDescent="0.2">
      <c r="A21" s="9" t="s">
        <v>244</v>
      </c>
      <c r="B21" s="10" t="s">
        <v>631</v>
      </c>
      <c r="C21" s="11">
        <v>4.2171776692140002</v>
      </c>
      <c r="D21" s="11">
        <v>1.423875511016</v>
      </c>
      <c r="E21" s="11">
        <v>2.7933021581970001</v>
      </c>
      <c r="F21" s="11">
        <v>-27.165503106342999</v>
      </c>
      <c r="G21" s="11">
        <v>2.5838044963329998</v>
      </c>
      <c r="H21" s="14">
        <v>0.5</v>
      </c>
      <c r="I21" s="13"/>
      <c r="J21" s="11">
        <v>1.423875511016</v>
      </c>
      <c r="K21" s="13"/>
      <c r="L21" s="13"/>
      <c r="M21" s="14"/>
      <c r="N21" s="13"/>
      <c r="O21" s="11">
        <v>2.7933021581970001</v>
      </c>
      <c r="P21" s="13"/>
      <c r="Q21" s="13"/>
      <c r="R21" s="14"/>
      <c r="S21" s="13"/>
      <c r="T21" s="11">
        <v>4.2171776692140002</v>
      </c>
      <c r="U21" s="13"/>
      <c r="V21" s="13"/>
      <c r="W21" s="14"/>
      <c r="X21" s="28">
        <v>0</v>
      </c>
    </row>
    <row r="22" spans="1:24" x14ac:dyDescent="0.2">
      <c r="A22" s="9" t="s">
        <v>327</v>
      </c>
      <c r="B22" s="10" t="s">
        <v>714</v>
      </c>
      <c r="C22" s="11">
        <v>5.6192551132410005</v>
      </c>
      <c r="D22" s="11">
        <v>1.9070598746160001</v>
      </c>
      <c r="E22" s="11">
        <v>3.7121952386250001</v>
      </c>
      <c r="F22" s="11">
        <v>-15.410787539687</v>
      </c>
      <c r="G22" s="11">
        <v>3.4337805957280003</v>
      </c>
      <c r="H22" s="14">
        <v>0.5</v>
      </c>
      <c r="I22" s="13"/>
      <c r="J22" s="11">
        <v>1.9070598746160001</v>
      </c>
      <c r="K22" s="13"/>
      <c r="L22" s="13"/>
      <c r="M22" s="14"/>
      <c r="N22" s="13"/>
      <c r="O22" s="11">
        <v>3.7121952386250001</v>
      </c>
      <c r="P22" s="13"/>
      <c r="Q22" s="13"/>
      <c r="R22" s="14"/>
      <c r="S22" s="13"/>
      <c r="T22" s="11">
        <v>5.6192551132410005</v>
      </c>
      <c r="U22" s="13"/>
      <c r="V22" s="13"/>
      <c r="W22" s="14"/>
      <c r="X22" s="28">
        <v>0</v>
      </c>
    </row>
    <row r="23" spans="1:24" x14ac:dyDescent="0.2">
      <c r="A23" s="9" t="s">
        <v>102</v>
      </c>
      <c r="B23" s="10" t="s">
        <v>489</v>
      </c>
      <c r="C23" s="11">
        <v>36.102109530598995</v>
      </c>
      <c r="D23" s="11">
        <v>14.422624077981999</v>
      </c>
      <c r="E23" s="11">
        <v>21.679485452617001</v>
      </c>
      <c r="F23" s="11">
        <v>-9.9193250897819993</v>
      </c>
      <c r="G23" s="11">
        <v>20.053524043669999</v>
      </c>
      <c r="H23" s="14">
        <v>0.313915</v>
      </c>
      <c r="I23" s="11">
        <v>12.494284824098001</v>
      </c>
      <c r="J23" s="11">
        <v>1.9283392538840001</v>
      </c>
      <c r="K23" s="13"/>
      <c r="L23" s="13"/>
      <c r="M23" s="14"/>
      <c r="N23" s="11">
        <v>17.500861577716002</v>
      </c>
      <c r="O23" s="11">
        <v>4.1786238749000004</v>
      </c>
      <c r="P23" s="13"/>
      <c r="Q23" s="13"/>
      <c r="R23" s="14"/>
      <c r="S23" s="11">
        <v>29.995146401813997</v>
      </c>
      <c r="T23" s="11">
        <v>6.1069631287849999</v>
      </c>
      <c r="U23" s="13"/>
      <c r="V23" s="13"/>
      <c r="W23" s="14"/>
      <c r="X23" s="28">
        <v>0</v>
      </c>
    </row>
    <row r="24" spans="1:24" x14ac:dyDescent="0.2">
      <c r="A24" s="9" t="s">
        <v>152</v>
      </c>
      <c r="B24" s="10" t="s">
        <v>539</v>
      </c>
      <c r="C24" s="11">
        <v>50.832050829194003</v>
      </c>
      <c r="D24" s="11">
        <v>21.418701036456998</v>
      </c>
      <c r="E24" s="11">
        <v>29.413349792736998</v>
      </c>
      <c r="F24" s="11">
        <v>-2.129953841176</v>
      </c>
      <c r="G24" s="11">
        <v>27.207348558282</v>
      </c>
      <c r="H24" s="14">
        <v>6.7525000000000002E-2</v>
      </c>
      <c r="I24" s="11">
        <v>18.805449342307</v>
      </c>
      <c r="J24" s="11">
        <v>2.6132516941499997</v>
      </c>
      <c r="K24" s="13"/>
      <c r="L24" s="13"/>
      <c r="M24" s="14"/>
      <c r="N24" s="11">
        <v>24.089683712003001</v>
      </c>
      <c r="O24" s="11">
        <v>5.3236660807350003</v>
      </c>
      <c r="P24" s="13"/>
      <c r="Q24" s="13"/>
      <c r="R24" s="14"/>
      <c r="S24" s="11">
        <v>42.895133054309007</v>
      </c>
      <c r="T24" s="11">
        <v>7.9369177748849999</v>
      </c>
      <c r="U24" s="13"/>
      <c r="V24" s="13"/>
      <c r="W24" s="14"/>
      <c r="X24" s="28">
        <v>0</v>
      </c>
    </row>
    <row r="25" spans="1:24" x14ac:dyDescent="0.2">
      <c r="A25" s="9" t="s">
        <v>167</v>
      </c>
      <c r="B25" s="10" t="s">
        <v>554</v>
      </c>
      <c r="C25" s="11">
        <v>10.207850850998</v>
      </c>
      <c r="D25" s="11">
        <v>4.769863312879</v>
      </c>
      <c r="E25" s="11">
        <v>5.4379875381190006</v>
      </c>
      <c r="F25" s="11">
        <v>3.3120493540830003</v>
      </c>
      <c r="G25" s="11">
        <v>5.03013847276</v>
      </c>
      <c r="H25" s="14">
        <v>0</v>
      </c>
      <c r="I25" s="13"/>
      <c r="J25" s="13"/>
      <c r="K25" s="11">
        <v>4.769863312879</v>
      </c>
      <c r="L25" s="13"/>
      <c r="M25" s="14"/>
      <c r="N25" s="13"/>
      <c r="O25" s="13"/>
      <c r="P25" s="11">
        <v>5.4379875381190006</v>
      </c>
      <c r="Q25" s="13"/>
      <c r="R25" s="14"/>
      <c r="S25" s="13"/>
      <c r="T25" s="13"/>
      <c r="U25" s="11">
        <v>10.207850850998</v>
      </c>
      <c r="V25" s="13"/>
      <c r="W25" s="14"/>
      <c r="X25" s="28">
        <v>0</v>
      </c>
    </row>
    <row r="26" spans="1:24" x14ac:dyDescent="0.2">
      <c r="A26" s="9" t="s">
        <v>175</v>
      </c>
      <c r="B26" s="10" t="s">
        <v>562</v>
      </c>
      <c r="C26" s="11">
        <v>12.228909899347</v>
      </c>
      <c r="D26" s="11">
        <v>5.7062293253159995</v>
      </c>
      <c r="E26" s="11">
        <v>6.5226805740309999</v>
      </c>
      <c r="F26" s="11">
        <v>1.882826654329</v>
      </c>
      <c r="G26" s="11">
        <v>6.033479530978</v>
      </c>
      <c r="H26" s="14">
        <v>0</v>
      </c>
      <c r="I26" s="13"/>
      <c r="J26" s="13"/>
      <c r="K26" s="11">
        <v>5.7062293253159995</v>
      </c>
      <c r="L26" s="13"/>
      <c r="M26" s="14"/>
      <c r="N26" s="13"/>
      <c r="O26" s="13"/>
      <c r="P26" s="11">
        <v>6.5226805740309999</v>
      </c>
      <c r="Q26" s="13"/>
      <c r="R26" s="14"/>
      <c r="S26" s="13"/>
      <c r="T26" s="13"/>
      <c r="U26" s="11">
        <v>12.228909899347</v>
      </c>
      <c r="V26" s="13"/>
      <c r="W26" s="14"/>
      <c r="X26" s="28">
        <v>0</v>
      </c>
    </row>
    <row r="27" spans="1:24" x14ac:dyDescent="0.2">
      <c r="A27" s="9" t="s">
        <v>18</v>
      </c>
      <c r="B27" s="10" t="s">
        <v>405</v>
      </c>
      <c r="C27" s="11">
        <v>55.461143086956</v>
      </c>
      <c r="D27" s="11">
        <v>21.917997072050003</v>
      </c>
      <c r="E27" s="11">
        <v>33.543146014906</v>
      </c>
      <c r="F27" s="11">
        <v>14.499969856930999</v>
      </c>
      <c r="G27" s="11">
        <v>31.027410063788</v>
      </c>
      <c r="H27" s="14">
        <v>0</v>
      </c>
      <c r="I27" s="11">
        <v>18.708054364411002</v>
      </c>
      <c r="J27" s="11">
        <v>3.2099427076389997</v>
      </c>
      <c r="K27" s="13"/>
      <c r="L27" s="13"/>
      <c r="M27" s="14"/>
      <c r="N27" s="11">
        <v>26.672363508019998</v>
      </c>
      <c r="O27" s="11">
        <v>6.870782506886</v>
      </c>
      <c r="P27" s="13"/>
      <c r="Q27" s="13"/>
      <c r="R27" s="14"/>
      <c r="S27" s="11">
        <v>45.380417872431003</v>
      </c>
      <c r="T27" s="11">
        <v>10.080725214525</v>
      </c>
      <c r="U27" s="13"/>
      <c r="V27" s="13"/>
      <c r="W27" s="14"/>
      <c r="X27" s="28">
        <v>0</v>
      </c>
    </row>
    <row r="28" spans="1:24" x14ac:dyDescent="0.2">
      <c r="A28" s="9" t="s">
        <v>60</v>
      </c>
      <c r="B28" s="10" t="s">
        <v>447</v>
      </c>
      <c r="C28" s="11">
        <v>554.41692417249499</v>
      </c>
      <c r="D28" s="11">
        <v>226.586894889208</v>
      </c>
      <c r="E28" s="11">
        <v>327.83002928328699</v>
      </c>
      <c r="F28" s="11">
        <v>127.066744155702</v>
      </c>
      <c r="G28" s="11">
        <v>303.24277708704102</v>
      </c>
      <c r="H28" s="14">
        <v>0</v>
      </c>
      <c r="I28" s="11">
        <v>200.35708806602801</v>
      </c>
      <c r="J28" s="11">
        <v>26.229806823180002</v>
      </c>
      <c r="K28" s="13"/>
      <c r="L28" s="13"/>
      <c r="M28" s="14"/>
      <c r="N28" s="11">
        <v>279.58627835918804</v>
      </c>
      <c r="O28" s="11">
        <v>48.243750924099999</v>
      </c>
      <c r="P28" s="13"/>
      <c r="Q28" s="13"/>
      <c r="R28" s="14"/>
      <c r="S28" s="11">
        <v>479.943366425215</v>
      </c>
      <c r="T28" s="11">
        <v>74.473557747279997</v>
      </c>
      <c r="U28" s="13"/>
      <c r="V28" s="13"/>
      <c r="W28" s="14"/>
      <c r="X28" s="28">
        <v>0</v>
      </c>
    </row>
    <row r="29" spans="1:24" x14ac:dyDescent="0.2">
      <c r="A29" s="9" t="s">
        <v>294</v>
      </c>
      <c r="B29" s="10" t="s">
        <v>681</v>
      </c>
      <c r="C29" s="11">
        <v>2.9933610904179999</v>
      </c>
      <c r="D29" s="11">
        <v>0.95228376320800001</v>
      </c>
      <c r="E29" s="11">
        <v>2.04107732721</v>
      </c>
      <c r="F29" s="11">
        <v>-13.913172793454001</v>
      </c>
      <c r="G29" s="11">
        <v>1.8879965276699999</v>
      </c>
      <c r="H29" s="14">
        <v>0.5</v>
      </c>
      <c r="I29" s="13"/>
      <c r="J29" s="11">
        <v>0.95228376320800001</v>
      </c>
      <c r="K29" s="13"/>
      <c r="L29" s="13"/>
      <c r="M29" s="14"/>
      <c r="N29" s="13"/>
      <c r="O29" s="11">
        <v>2.04107732721</v>
      </c>
      <c r="P29" s="13"/>
      <c r="Q29" s="13"/>
      <c r="R29" s="14"/>
      <c r="S29" s="13"/>
      <c r="T29" s="11">
        <v>2.9933610904179999</v>
      </c>
      <c r="U29" s="13"/>
      <c r="V29" s="13"/>
      <c r="W29" s="14"/>
      <c r="X29" s="28">
        <v>0</v>
      </c>
    </row>
    <row r="30" spans="1:24" x14ac:dyDescent="0.2">
      <c r="A30" s="9" t="s">
        <v>143</v>
      </c>
      <c r="B30" s="10" t="s">
        <v>530</v>
      </c>
      <c r="C30" s="11">
        <v>69.639815802265005</v>
      </c>
      <c r="D30" s="11">
        <v>28.853590784790999</v>
      </c>
      <c r="E30" s="11">
        <v>40.786225017474003</v>
      </c>
      <c r="F30" s="11">
        <v>17.979355228075001</v>
      </c>
      <c r="G30" s="11">
        <v>37.727258141164</v>
      </c>
      <c r="H30" s="14">
        <v>0</v>
      </c>
      <c r="I30" s="11">
        <v>25.088074650899998</v>
      </c>
      <c r="J30" s="11">
        <v>3.7655161338909999</v>
      </c>
      <c r="K30" s="13"/>
      <c r="L30" s="13"/>
      <c r="M30" s="14"/>
      <c r="N30" s="11">
        <v>33.973108046797996</v>
      </c>
      <c r="O30" s="11">
        <v>6.813116970676</v>
      </c>
      <c r="P30" s="13"/>
      <c r="Q30" s="13"/>
      <c r="R30" s="14"/>
      <c r="S30" s="11">
        <v>59.061182697696999</v>
      </c>
      <c r="T30" s="11">
        <v>10.578633104567</v>
      </c>
      <c r="U30" s="13"/>
      <c r="V30" s="13"/>
      <c r="W30" s="14"/>
      <c r="X30" s="28">
        <v>0</v>
      </c>
    </row>
    <row r="31" spans="1:24" x14ac:dyDescent="0.2">
      <c r="A31" s="9" t="s">
        <v>144</v>
      </c>
      <c r="B31" s="10" t="s">
        <v>531</v>
      </c>
      <c r="C31" s="11">
        <v>75.845174242461994</v>
      </c>
      <c r="D31" s="11">
        <v>31.635711623328998</v>
      </c>
      <c r="E31" s="11">
        <v>44.209462619133006</v>
      </c>
      <c r="F31" s="11">
        <v>19.322499524604002</v>
      </c>
      <c r="G31" s="11">
        <v>40.893752922697999</v>
      </c>
      <c r="H31" s="14">
        <v>0</v>
      </c>
      <c r="I31" s="11">
        <v>27.885723536657999</v>
      </c>
      <c r="J31" s="11">
        <v>3.7499880866720003</v>
      </c>
      <c r="K31" s="13"/>
      <c r="L31" s="13"/>
      <c r="M31" s="14"/>
      <c r="N31" s="11">
        <v>37.699538015587002</v>
      </c>
      <c r="O31" s="11">
        <v>6.5099246035470006</v>
      </c>
      <c r="P31" s="13"/>
      <c r="Q31" s="13"/>
      <c r="R31" s="14"/>
      <c r="S31" s="11">
        <v>65.585261552244006</v>
      </c>
      <c r="T31" s="11">
        <v>10.259912690218</v>
      </c>
      <c r="U31" s="13"/>
      <c r="V31" s="13"/>
      <c r="W31" s="14"/>
      <c r="X31" s="28">
        <v>0</v>
      </c>
    </row>
    <row r="32" spans="1:24" x14ac:dyDescent="0.2">
      <c r="A32" s="9" t="s">
        <v>200</v>
      </c>
      <c r="B32" s="10" t="s">
        <v>587</v>
      </c>
      <c r="C32" s="11">
        <v>5.135192020092</v>
      </c>
      <c r="D32" s="11">
        <v>2.456990977532</v>
      </c>
      <c r="E32" s="11">
        <v>2.6782010425610001</v>
      </c>
      <c r="F32" s="11">
        <v>-5.6238984391770002</v>
      </c>
      <c r="G32" s="11">
        <v>2.4773359643689998</v>
      </c>
      <c r="H32" s="14">
        <v>0.5</v>
      </c>
      <c r="I32" s="13"/>
      <c r="J32" s="11">
        <v>2.456990977532</v>
      </c>
      <c r="K32" s="13"/>
      <c r="L32" s="13"/>
      <c r="M32" s="14"/>
      <c r="N32" s="13"/>
      <c r="O32" s="11">
        <v>2.6782010425610001</v>
      </c>
      <c r="P32" s="13"/>
      <c r="Q32" s="13"/>
      <c r="R32" s="14"/>
      <c r="S32" s="13"/>
      <c r="T32" s="11">
        <v>5.135192020092</v>
      </c>
      <c r="U32" s="13"/>
      <c r="V32" s="13"/>
      <c r="W32" s="14"/>
      <c r="X32" s="28">
        <v>0</v>
      </c>
    </row>
    <row r="33" spans="1:24" x14ac:dyDescent="0.2">
      <c r="A33" s="9" t="s">
        <v>36</v>
      </c>
      <c r="B33" s="10" t="s">
        <v>423</v>
      </c>
      <c r="C33" s="11">
        <v>104.38498457437301</v>
      </c>
      <c r="D33" s="11">
        <v>42.00761637606</v>
      </c>
      <c r="E33" s="11">
        <v>62.377368198313</v>
      </c>
      <c r="F33" s="11">
        <v>19.332129256049001</v>
      </c>
      <c r="G33" s="11">
        <v>57.699065583439996</v>
      </c>
      <c r="H33" s="14">
        <v>0</v>
      </c>
      <c r="I33" s="11">
        <v>37.296022858731</v>
      </c>
      <c r="J33" s="11">
        <v>4.7115935173299999</v>
      </c>
      <c r="K33" s="13"/>
      <c r="L33" s="13"/>
      <c r="M33" s="14"/>
      <c r="N33" s="11">
        <v>53.050566974650998</v>
      </c>
      <c r="O33" s="11">
        <v>9.3268012236620006</v>
      </c>
      <c r="P33" s="13"/>
      <c r="Q33" s="13"/>
      <c r="R33" s="14"/>
      <c r="S33" s="11">
        <v>90.346589833381998</v>
      </c>
      <c r="T33" s="11">
        <v>14.038394740992</v>
      </c>
      <c r="U33" s="13"/>
      <c r="V33" s="13"/>
      <c r="W33" s="14"/>
      <c r="X33" s="28">
        <v>0</v>
      </c>
    </row>
    <row r="34" spans="1:24" x14ac:dyDescent="0.2">
      <c r="A34" s="9" t="s">
        <v>301</v>
      </c>
      <c r="B34" s="10" t="s">
        <v>688</v>
      </c>
      <c r="C34" s="11">
        <v>3.9043090955869997</v>
      </c>
      <c r="D34" s="11">
        <v>1.43058875756</v>
      </c>
      <c r="E34" s="11">
        <v>2.4737203380269999</v>
      </c>
      <c r="F34" s="11">
        <v>-5.1727858729939999</v>
      </c>
      <c r="G34" s="11">
        <v>2.288191312675</v>
      </c>
      <c r="H34" s="14">
        <v>0.5</v>
      </c>
      <c r="I34" s="13"/>
      <c r="J34" s="11">
        <v>1.43058875756</v>
      </c>
      <c r="K34" s="13"/>
      <c r="L34" s="13"/>
      <c r="M34" s="14"/>
      <c r="N34" s="13"/>
      <c r="O34" s="11">
        <v>2.4737203380269999</v>
      </c>
      <c r="P34" s="13"/>
      <c r="Q34" s="13"/>
      <c r="R34" s="14"/>
      <c r="S34" s="13"/>
      <c r="T34" s="11">
        <v>3.9043090955869997</v>
      </c>
      <c r="U34" s="13"/>
      <c r="V34" s="13"/>
      <c r="W34" s="14"/>
      <c r="X34" s="28">
        <v>0</v>
      </c>
    </row>
    <row r="35" spans="1:24" x14ac:dyDescent="0.2">
      <c r="A35" s="9" t="s">
        <v>118</v>
      </c>
      <c r="B35" s="10" t="s">
        <v>505</v>
      </c>
      <c r="C35" s="11">
        <v>47.662580838855995</v>
      </c>
      <c r="D35" s="11">
        <v>18.736375580804999</v>
      </c>
      <c r="E35" s="11">
        <v>28.926205258051002</v>
      </c>
      <c r="F35" s="11">
        <v>-4.4532737185720004</v>
      </c>
      <c r="G35" s="11">
        <v>26.756739863697</v>
      </c>
      <c r="H35" s="14">
        <v>0.133414</v>
      </c>
      <c r="I35" s="11">
        <v>15.663486667529</v>
      </c>
      <c r="J35" s="11">
        <v>3.072888913276</v>
      </c>
      <c r="K35" s="13"/>
      <c r="L35" s="13"/>
      <c r="M35" s="14"/>
      <c r="N35" s="11">
        <v>22.983366446510999</v>
      </c>
      <c r="O35" s="11">
        <v>5.9428388115399997</v>
      </c>
      <c r="P35" s="13"/>
      <c r="Q35" s="13"/>
      <c r="R35" s="14"/>
      <c r="S35" s="11">
        <v>38.646853114039999</v>
      </c>
      <c r="T35" s="11">
        <v>9.0157277248149992</v>
      </c>
      <c r="U35" s="13"/>
      <c r="V35" s="13"/>
      <c r="W35" s="14"/>
      <c r="X35" s="28">
        <v>0</v>
      </c>
    </row>
    <row r="36" spans="1:24" x14ac:dyDescent="0.2">
      <c r="A36" s="9" t="s">
        <v>128</v>
      </c>
      <c r="B36" s="10" t="s">
        <v>515</v>
      </c>
      <c r="C36" s="11">
        <v>26.686940099768002</v>
      </c>
      <c r="D36" s="11">
        <v>11.282666366407</v>
      </c>
      <c r="E36" s="11">
        <v>15.40427373336</v>
      </c>
      <c r="F36" s="11">
        <v>-11.281977620351</v>
      </c>
      <c r="G36" s="11">
        <v>14.248953203358001</v>
      </c>
      <c r="H36" s="14">
        <v>0.42276399999999997</v>
      </c>
      <c r="I36" s="11">
        <v>9.5492335898379999</v>
      </c>
      <c r="J36" s="11">
        <v>1.7334327765699999</v>
      </c>
      <c r="K36" s="13"/>
      <c r="L36" s="13"/>
      <c r="M36" s="14"/>
      <c r="N36" s="11">
        <v>11.341498933015</v>
      </c>
      <c r="O36" s="11">
        <v>4.0627748003450002</v>
      </c>
      <c r="P36" s="13"/>
      <c r="Q36" s="13"/>
      <c r="R36" s="14"/>
      <c r="S36" s="11">
        <v>20.890732522853</v>
      </c>
      <c r="T36" s="11">
        <v>5.796207576914</v>
      </c>
      <c r="U36" s="13"/>
      <c r="V36" s="13"/>
      <c r="W36" s="14"/>
      <c r="X36" s="28">
        <v>0</v>
      </c>
    </row>
    <row r="37" spans="1:24" x14ac:dyDescent="0.2">
      <c r="A37" s="9" t="s">
        <v>67</v>
      </c>
      <c r="B37" s="10" t="s">
        <v>454</v>
      </c>
      <c r="C37" s="11">
        <v>211.39329450024499</v>
      </c>
      <c r="D37" s="11">
        <v>83.947060731551005</v>
      </c>
      <c r="E37" s="11">
        <v>127.446233768695</v>
      </c>
      <c r="F37" s="11">
        <v>57.039641661842005</v>
      </c>
      <c r="G37" s="11">
        <v>117.88776623604301</v>
      </c>
      <c r="H37" s="14">
        <v>0</v>
      </c>
      <c r="I37" s="11">
        <v>74.036742116689993</v>
      </c>
      <c r="J37" s="11">
        <v>9.9103186148609996</v>
      </c>
      <c r="K37" s="13"/>
      <c r="L37" s="13"/>
      <c r="M37" s="14"/>
      <c r="N37" s="11">
        <v>107.76321782511199</v>
      </c>
      <c r="O37" s="11">
        <v>19.683015943583001</v>
      </c>
      <c r="P37" s="13"/>
      <c r="Q37" s="13"/>
      <c r="R37" s="14"/>
      <c r="S37" s="11">
        <v>181.799959941802</v>
      </c>
      <c r="T37" s="11">
        <v>29.593334558442997</v>
      </c>
      <c r="U37" s="13"/>
      <c r="V37" s="13"/>
      <c r="W37" s="14"/>
      <c r="X37" s="28">
        <v>0</v>
      </c>
    </row>
    <row r="38" spans="1:24" x14ac:dyDescent="0.2">
      <c r="A38" s="9" t="s">
        <v>227</v>
      </c>
      <c r="B38" s="10" t="s">
        <v>614</v>
      </c>
      <c r="C38" s="11">
        <v>4.7936747430829998</v>
      </c>
      <c r="D38" s="11">
        <v>1.6024953820059999</v>
      </c>
      <c r="E38" s="11">
        <v>3.1911793610769998</v>
      </c>
      <c r="F38" s="11">
        <v>-13.013535654061998</v>
      </c>
      <c r="G38" s="11">
        <v>2.951840908996</v>
      </c>
      <c r="H38" s="14">
        <v>0.5</v>
      </c>
      <c r="I38" s="13"/>
      <c r="J38" s="11">
        <v>1.6024953820059999</v>
      </c>
      <c r="K38" s="13"/>
      <c r="L38" s="13"/>
      <c r="M38" s="14"/>
      <c r="N38" s="13"/>
      <c r="O38" s="11">
        <v>3.1911793610769998</v>
      </c>
      <c r="P38" s="13"/>
      <c r="Q38" s="13"/>
      <c r="R38" s="14"/>
      <c r="S38" s="13"/>
      <c r="T38" s="11">
        <v>4.7936747430829998</v>
      </c>
      <c r="U38" s="13"/>
      <c r="V38" s="13"/>
      <c r="W38" s="14"/>
      <c r="X38" s="28">
        <v>0</v>
      </c>
    </row>
    <row r="39" spans="1:24" x14ac:dyDescent="0.2">
      <c r="A39" s="9" t="s">
        <v>308</v>
      </c>
      <c r="B39" s="10" t="s">
        <v>695</v>
      </c>
      <c r="C39" s="11">
        <v>5.6518320528450001</v>
      </c>
      <c r="D39" s="11">
        <v>2.0282429298459999</v>
      </c>
      <c r="E39" s="11">
        <v>3.6235891229989998</v>
      </c>
      <c r="F39" s="11">
        <v>-7.9677367988609999</v>
      </c>
      <c r="G39" s="11">
        <v>3.3518199387739998</v>
      </c>
      <c r="H39" s="14">
        <v>0.5</v>
      </c>
      <c r="I39" s="13"/>
      <c r="J39" s="11">
        <v>2.0282429298459999</v>
      </c>
      <c r="K39" s="13"/>
      <c r="L39" s="13"/>
      <c r="M39" s="14"/>
      <c r="N39" s="13"/>
      <c r="O39" s="11">
        <v>3.6235891229989998</v>
      </c>
      <c r="P39" s="13"/>
      <c r="Q39" s="13"/>
      <c r="R39" s="14"/>
      <c r="S39" s="13"/>
      <c r="T39" s="11">
        <v>5.6518320528450001</v>
      </c>
      <c r="U39" s="13"/>
      <c r="V39" s="13"/>
      <c r="W39" s="14"/>
      <c r="X39" s="28">
        <v>0</v>
      </c>
    </row>
    <row r="40" spans="1:24" x14ac:dyDescent="0.2">
      <c r="A40" s="9" t="s">
        <v>19</v>
      </c>
      <c r="B40" s="10" t="s">
        <v>406</v>
      </c>
      <c r="C40" s="11">
        <v>136.829992735562</v>
      </c>
      <c r="D40" s="11">
        <v>56.000116782096001</v>
      </c>
      <c r="E40" s="11">
        <v>80.829875953466001</v>
      </c>
      <c r="F40" s="11">
        <v>48.748257927410002</v>
      </c>
      <c r="G40" s="11">
        <v>74.767635256955998</v>
      </c>
      <c r="H40" s="14">
        <v>0</v>
      </c>
      <c r="I40" s="11">
        <v>45.526865478120001</v>
      </c>
      <c r="J40" s="11">
        <v>10.473251303975999</v>
      </c>
      <c r="K40" s="13"/>
      <c r="L40" s="13"/>
      <c r="M40" s="14"/>
      <c r="N40" s="11">
        <v>62.397349414221004</v>
      </c>
      <c r="O40" s="11">
        <v>18.432526539246002</v>
      </c>
      <c r="P40" s="13"/>
      <c r="Q40" s="13"/>
      <c r="R40" s="14"/>
      <c r="S40" s="11">
        <v>107.924214892341</v>
      </c>
      <c r="T40" s="11">
        <v>28.905777843221003</v>
      </c>
      <c r="U40" s="13"/>
      <c r="V40" s="13"/>
      <c r="W40" s="14"/>
      <c r="X40" s="28">
        <v>0</v>
      </c>
    </row>
    <row r="41" spans="1:24" x14ac:dyDescent="0.2">
      <c r="A41" s="9" t="s">
        <v>228</v>
      </c>
      <c r="B41" s="10" t="s">
        <v>615</v>
      </c>
      <c r="C41" s="11">
        <v>2.228661348728</v>
      </c>
      <c r="D41" s="11">
        <v>0.71015234424600004</v>
      </c>
      <c r="E41" s="11">
        <v>1.518509004482</v>
      </c>
      <c r="F41" s="11">
        <v>-10.642169074863</v>
      </c>
      <c r="G41" s="11">
        <v>1.4046208291450002</v>
      </c>
      <c r="H41" s="14">
        <v>0.5</v>
      </c>
      <c r="I41" s="13"/>
      <c r="J41" s="11">
        <v>0.71015234424600004</v>
      </c>
      <c r="K41" s="13"/>
      <c r="L41" s="13"/>
      <c r="M41" s="14"/>
      <c r="N41" s="13"/>
      <c r="O41" s="11">
        <v>1.518509004482</v>
      </c>
      <c r="P41" s="13"/>
      <c r="Q41" s="13"/>
      <c r="R41" s="14"/>
      <c r="S41" s="13"/>
      <c r="T41" s="11">
        <v>2.228661348728</v>
      </c>
      <c r="U41" s="13"/>
      <c r="V41" s="13"/>
      <c r="W41" s="14"/>
      <c r="X41" s="28">
        <v>0</v>
      </c>
    </row>
    <row r="42" spans="1:24" x14ac:dyDescent="0.2">
      <c r="A42" s="9" t="s">
        <v>121</v>
      </c>
      <c r="B42" s="10" t="s">
        <v>508</v>
      </c>
      <c r="C42" s="11">
        <v>87.245236334594992</v>
      </c>
      <c r="D42" s="11">
        <v>33.125677983117001</v>
      </c>
      <c r="E42" s="11">
        <v>54.119558351478005</v>
      </c>
      <c r="F42" s="11">
        <v>1.655876037306</v>
      </c>
      <c r="G42" s="11">
        <v>50.060591475117</v>
      </c>
      <c r="H42" s="14">
        <v>0</v>
      </c>
      <c r="I42" s="11">
        <v>26.977159821478999</v>
      </c>
      <c r="J42" s="11">
        <v>6.1485181616390001</v>
      </c>
      <c r="K42" s="13"/>
      <c r="L42" s="13"/>
      <c r="M42" s="14"/>
      <c r="N42" s="11">
        <v>40.717315990036006</v>
      </c>
      <c r="O42" s="11">
        <v>13.402242361441999</v>
      </c>
      <c r="P42" s="13"/>
      <c r="Q42" s="13"/>
      <c r="R42" s="14"/>
      <c r="S42" s="11">
        <v>67.69447581151401</v>
      </c>
      <c r="T42" s="11">
        <v>19.550760523080999</v>
      </c>
      <c r="U42" s="13"/>
      <c r="V42" s="13"/>
      <c r="W42" s="14"/>
      <c r="X42" s="28">
        <v>0</v>
      </c>
    </row>
    <row r="43" spans="1:24" x14ac:dyDescent="0.2">
      <c r="A43" s="9" t="s">
        <v>103</v>
      </c>
      <c r="B43" s="10" t="s">
        <v>490</v>
      </c>
      <c r="C43" s="11">
        <v>153.714996343716</v>
      </c>
      <c r="D43" s="11">
        <v>60.367545965879003</v>
      </c>
      <c r="E43" s="11">
        <v>93.347450377837006</v>
      </c>
      <c r="F43" s="11">
        <v>-10.090521741851001</v>
      </c>
      <c r="G43" s="11">
        <v>86.346391599499</v>
      </c>
      <c r="H43" s="14">
        <v>9.7550999999999999E-2</v>
      </c>
      <c r="I43" s="11">
        <v>52.580091779531003</v>
      </c>
      <c r="J43" s="11">
        <v>7.7874541863470004</v>
      </c>
      <c r="K43" s="13"/>
      <c r="L43" s="13"/>
      <c r="M43" s="14"/>
      <c r="N43" s="11">
        <v>76.741935388445</v>
      </c>
      <c r="O43" s="11">
        <v>16.605514989391999</v>
      </c>
      <c r="P43" s="13"/>
      <c r="Q43" s="13"/>
      <c r="R43" s="14"/>
      <c r="S43" s="11">
        <v>129.32202716797701</v>
      </c>
      <c r="T43" s="11">
        <v>24.392969175739001</v>
      </c>
      <c r="U43" s="13"/>
      <c r="V43" s="13"/>
      <c r="W43" s="14"/>
      <c r="X43" s="28">
        <v>0</v>
      </c>
    </row>
    <row r="44" spans="1:24" x14ac:dyDescent="0.2">
      <c r="A44" s="9" t="s">
        <v>309</v>
      </c>
      <c r="B44" s="10" t="s">
        <v>696</v>
      </c>
      <c r="C44" s="11">
        <v>4.0210631298289998</v>
      </c>
      <c r="D44" s="11">
        <v>1.389408672461</v>
      </c>
      <c r="E44" s="11">
        <v>2.6316544573680001</v>
      </c>
      <c r="F44" s="11">
        <v>-8.9957882201259984</v>
      </c>
      <c r="G44" s="11">
        <v>2.434280373065</v>
      </c>
      <c r="H44" s="14">
        <v>0.5</v>
      </c>
      <c r="I44" s="13"/>
      <c r="J44" s="11">
        <v>1.389408672461</v>
      </c>
      <c r="K44" s="13"/>
      <c r="L44" s="13"/>
      <c r="M44" s="14"/>
      <c r="N44" s="13"/>
      <c r="O44" s="11">
        <v>2.6316544573680001</v>
      </c>
      <c r="P44" s="13"/>
      <c r="Q44" s="13"/>
      <c r="R44" s="14"/>
      <c r="S44" s="13"/>
      <c r="T44" s="11">
        <v>4.0210631298289998</v>
      </c>
      <c r="U44" s="13"/>
      <c r="V44" s="13"/>
      <c r="W44" s="14"/>
      <c r="X44" s="28">
        <v>0</v>
      </c>
    </row>
    <row r="45" spans="1:24" x14ac:dyDescent="0.2">
      <c r="A45" s="9" t="s">
        <v>20</v>
      </c>
      <c r="B45" s="10" t="s">
        <v>407</v>
      </c>
      <c r="C45" s="11">
        <v>56.502665700088997</v>
      </c>
      <c r="D45" s="11">
        <v>21.292461236219001</v>
      </c>
      <c r="E45" s="11">
        <v>35.210204463869999</v>
      </c>
      <c r="F45" s="11">
        <v>10.032893562856</v>
      </c>
      <c r="G45" s="11">
        <v>32.569439129080003</v>
      </c>
      <c r="H45" s="14">
        <v>0</v>
      </c>
      <c r="I45" s="11">
        <v>18.342672418452999</v>
      </c>
      <c r="J45" s="11">
        <v>2.9497888177660001</v>
      </c>
      <c r="K45" s="13"/>
      <c r="L45" s="13"/>
      <c r="M45" s="14"/>
      <c r="N45" s="11">
        <v>26.710967415748001</v>
      </c>
      <c r="O45" s="11">
        <v>8.4992370481219996</v>
      </c>
      <c r="P45" s="13"/>
      <c r="Q45" s="13"/>
      <c r="R45" s="14"/>
      <c r="S45" s="11">
        <v>45.053639834200006</v>
      </c>
      <c r="T45" s="11">
        <v>11.449025865888</v>
      </c>
      <c r="U45" s="13"/>
      <c r="V45" s="13"/>
      <c r="W45" s="14"/>
      <c r="X45" s="28">
        <v>0</v>
      </c>
    </row>
    <row r="46" spans="1:24" x14ac:dyDescent="0.2">
      <c r="A46" s="9" t="s">
        <v>255</v>
      </c>
      <c r="B46" s="10" t="s">
        <v>642</v>
      </c>
      <c r="C46" s="11">
        <v>2.1618983210059999</v>
      </c>
      <c r="D46" s="11">
        <v>0.56382895509800002</v>
      </c>
      <c r="E46" s="11">
        <v>1.598069365909</v>
      </c>
      <c r="F46" s="11">
        <v>-9.2604514286790014</v>
      </c>
      <c r="G46" s="11">
        <v>1.4782141634649999</v>
      </c>
      <c r="H46" s="14">
        <v>0.5</v>
      </c>
      <c r="I46" s="13"/>
      <c r="J46" s="11">
        <v>0.56382895509800002</v>
      </c>
      <c r="K46" s="13"/>
      <c r="L46" s="13"/>
      <c r="M46" s="14"/>
      <c r="N46" s="13"/>
      <c r="O46" s="11">
        <v>1.598069365909</v>
      </c>
      <c r="P46" s="13"/>
      <c r="Q46" s="13"/>
      <c r="R46" s="14"/>
      <c r="S46" s="13"/>
      <c r="T46" s="11">
        <v>2.1618983210059999</v>
      </c>
      <c r="U46" s="13"/>
      <c r="V46" s="13"/>
      <c r="W46" s="14"/>
      <c r="X46" s="28">
        <v>0</v>
      </c>
    </row>
    <row r="47" spans="1:24" x14ac:dyDescent="0.2">
      <c r="A47" s="9" t="s">
        <v>260</v>
      </c>
      <c r="B47" s="10" t="s">
        <v>647</v>
      </c>
      <c r="C47" s="11">
        <v>3.297155987919</v>
      </c>
      <c r="D47" s="11">
        <v>1.1427027797789999</v>
      </c>
      <c r="E47" s="11">
        <v>2.154453208139</v>
      </c>
      <c r="F47" s="11">
        <v>-13.854363697063999</v>
      </c>
      <c r="G47" s="11">
        <v>1.9928692175289999</v>
      </c>
      <c r="H47" s="14">
        <v>0.5</v>
      </c>
      <c r="I47" s="13"/>
      <c r="J47" s="11">
        <v>1.1427027797789999</v>
      </c>
      <c r="K47" s="13"/>
      <c r="L47" s="13"/>
      <c r="M47" s="14"/>
      <c r="N47" s="13"/>
      <c r="O47" s="11">
        <v>2.154453208139</v>
      </c>
      <c r="P47" s="13"/>
      <c r="Q47" s="13"/>
      <c r="R47" s="14"/>
      <c r="S47" s="13"/>
      <c r="T47" s="11">
        <v>3.297155987919</v>
      </c>
      <c r="U47" s="13"/>
      <c r="V47" s="13"/>
      <c r="W47" s="14"/>
      <c r="X47" s="28">
        <v>0</v>
      </c>
    </row>
    <row r="48" spans="1:24" x14ac:dyDescent="0.2">
      <c r="A48" s="9" t="s">
        <v>328</v>
      </c>
      <c r="B48" s="10" t="s">
        <v>715</v>
      </c>
      <c r="C48" s="11">
        <v>4.0651831024670004</v>
      </c>
      <c r="D48" s="11">
        <v>1.4134610396449998</v>
      </c>
      <c r="E48" s="11">
        <v>2.651722062822</v>
      </c>
      <c r="F48" s="11">
        <v>-7.2142826762989998</v>
      </c>
      <c r="G48" s="11">
        <v>2.4528429081100001</v>
      </c>
      <c r="H48" s="14">
        <v>0.5</v>
      </c>
      <c r="I48" s="13"/>
      <c r="J48" s="11">
        <v>1.4134610396449998</v>
      </c>
      <c r="K48" s="13"/>
      <c r="L48" s="13"/>
      <c r="M48" s="14"/>
      <c r="N48" s="13"/>
      <c r="O48" s="11">
        <v>2.651722062822</v>
      </c>
      <c r="P48" s="13"/>
      <c r="Q48" s="13"/>
      <c r="R48" s="14"/>
      <c r="S48" s="13"/>
      <c r="T48" s="11">
        <v>4.0651831024670004</v>
      </c>
      <c r="U48" s="13"/>
      <c r="V48" s="13"/>
      <c r="W48" s="14"/>
      <c r="X48" s="28">
        <v>0</v>
      </c>
    </row>
    <row r="49" spans="1:24" x14ac:dyDescent="0.2">
      <c r="A49" s="9" t="s">
        <v>85</v>
      </c>
      <c r="B49" s="10" t="s">
        <v>472</v>
      </c>
      <c r="C49" s="11">
        <v>64.444791222421003</v>
      </c>
      <c r="D49" s="11">
        <v>23.712526999331001</v>
      </c>
      <c r="E49" s="11">
        <v>40.732264223089999</v>
      </c>
      <c r="F49" s="11">
        <v>25.390867220438999</v>
      </c>
      <c r="G49" s="11">
        <v>37.677344406358003</v>
      </c>
      <c r="H49" s="14">
        <v>0</v>
      </c>
      <c r="I49" s="11">
        <v>23.712526999331001</v>
      </c>
      <c r="J49" s="13"/>
      <c r="K49" s="13"/>
      <c r="L49" s="13"/>
      <c r="M49" s="14"/>
      <c r="N49" s="11">
        <v>40.732264223089999</v>
      </c>
      <c r="O49" s="13"/>
      <c r="P49" s="13"/>
      <c r="Q49" s="13"/>
      <c r="R49" s="14"/>
      <c r="S49" s="11">
        <v>64.444791222421003</v>
      </c>
      <c r="T49" s="13"/>
      <c r="U49" s="13"/>
      <c r="V49" s="13"/>
      <c r="W49" s="14"/>
      <c r="X49" s="28">
        <v>0</v>
      </c>
    </row>
    <row r="50" spans="1:24" x14ac:dyDescent="0.2">
      <c r="A50" s="9" t="s">
        <v>168</v>
      </c>
      <c r="B50" s="10" t="s">
        <v>555</v>
      </c>
      <c r="C50" s="11">
        <v>9.1273898904669988</v>
      </c>
      <c r="D50" s="11">
        <v>4.4182238789449997</v>
      </c>
      <c r="E50" s="11">
        <v>4.709166011522</v>
      </c>
      <c r="F50" s="11">
        <v>1.566981368764</v>
      </c>
      <c r="G50" s="11">
        <v>4.3559785606580004</v>
      </c>
      <c r="H50" s="14">
        <v>0</v>
      </c>
      <c r="I50" s="13"/>
      <c r="J50" s="13"/>
      <c r="K50" s="11">
        <v>4.4182238789449997</v>
      </c>
      <c r="L50" s="13"/>
      <c r="M50" s="14"/>
      <c r="N50" s="13"/>
      <c r="O50" s="13"/>
      <c r="P50" s="11">
        <v>4.709166011522</v>
      </c>
      <c r="Q50" s="13"/>
      <c r="R50" s="14"/>
      <c r="S50" s="13"/>
      <c r="T50" s="13"/>
      <c r="U50" s="11">
        <v>9.1273898904669988</v>
      </c>
      <c r="V50" s="13"/>
      <c r="W50" s="14"/>
      <c r="X50" s="28">
        <v>0</v>
      </c>
    </row>
    <row r="51" spans="1:24" x14ac:dyDescent="0.2">
      <c r="A51" s="9" t="s">
        <v>282</v>
      </c>
      <c r="B51" s="10" t="s">
        <v>669</v>
      </c>
      <c r="C51" s="11">
        <v>7.563004828905</v>
      </c>
      <c r="D51" s="11">
        <v>3.6602098312610001</v>
      </c>
      <c r="E51" s="11">
        <v>3.902794997645</v>
      </c>
      <c r="F51" s="11">
        <v>-7.1734713451269991</v>
      </c>
      <c r="G51" s="11">
        <v>3.6100853728210001</v>
      </c>
      <c r="H51" s="14">
        <v>0.5</v>
      </c>
      <c r="I51" s="13"/>
      <c r="J51" s="11">
        <v>3.6602098312610001</v>
      </c>
      <c r="K51" s="13"/>
      <c r="L51" s="13"/>
      <c r="M51" s="14"/>
      <c r="N51" s="13"/>
      <c r="O51" s="11">
        <v>3.902794997645</v>
      </c>
      <c r="P51" s="13"/>
      <c r="Q51" s="13"/>
      <c r="R51" s="14"/>
      <c r="S51" s="13"/>
      <c r="T51" s="11">
        <v>7.563004828905</v>
      </c>
      <c r="U51" s="13"/>
      <c r="V51" s="13"/>
      <c r="W51" s="14"/>
      <c r="X51" s="28">
        <v>0</v>
      </c>
    </row>
    <row r="52" spans="1:24" x14ac:dyDescent="0.2">
      <c r="A52" s="9" t="s">
        <v>37</v>
      </c>
      <c r="B52" s="10" t="s">
        <v>424</v>
      </c>
      <c r="C52" s="11">
        <v>55.202410391880996</v>
      </c>
      <c r="D52" s="11">
        <v>22.247626615944998</v>
      </c>
      <c r="E52" s="11">
        <v>32.954783775936001</v>
      </c>
      <c r="F52" s="11">
        <v>7.650876829704</v>
      </c>
      <c r="G52" s="11">
        <v>30.483174992740999</v>
      </c>
      <c r="H52" s="14">
        <v>0</v>
      </c>
      <c r="I52" s="11">
        <v>19.469363133299002</v>
      </c>
      <c r="J52" s="11">
        <v>2.7782634826470001</v>
      </c>
      <c r="K52" s="13"/>
      <c r="L52" s="13"/>
      <c r="M52" s="14"/>
      <c r="N52" s="11">
        <v>27.532936580361998</v>
      </c>
      <c r="O52" s="11">
        <v>5.4218471955739993</v>
      </c>
      <c r="P52" s="13"/>
      <c r="Q52" s="13"/>
      <c r="R52" s="14"/>
      <c r="S52" s="11">
        <v>47.002299713660001</v>
      </c>
      <c r="T52" s="11">
        <v>8.2001106782209998</v>
      </c>
      <c r="U52" s="13"/>
      <c r="V52" s="13"/>
      <c r="W52" s="14"/>
      <c r="X52" s="28">
        <v>0</v>
      </c>
    </row>
    <row r="53" spans="1:24" x14ac:dyDescent="0.2">
      <c r="A53" s="9" t="s">
        <v>68</v>
      </c>
      <c r="B53" s="10" t="s">
        <v>455</v>
      </c>
      <c r="C53" s="11">
        <v>63.950244278181003</v>
      </c>
      <c r="D53" s="11">
        <v>25.303401389651</v>
      </c>
      <c r="E53" s="11">
        <v>38.646842888529001</v>
      </c>
      <c r="F53" s="11">
        <v>9.6384363719030013</v>
      </c>
      <c r="G53" s="11">
        <v>35.748329671889003</v>
      </c>
      <c r="H53" s="14">
        <v>0</v>
      </c>
      <c r="I53" s="11">
        <v>22.182753967213998</v>
      </c>
      <c r="J53" s="11">
        <v>3.120647422437</v>
      </c>
      <c r="K53" s="13"/>
      <c r="L53" s="13"/>
      <c r="M53" s="14"/>
      <c r="N53" s="11">
        <v>32.432058983167003</v>
      </c>
      <c r="O53" s="11">
        <v>6.2147839053630003</v>
      </c>
      <c r="P53" s="13"/>
      <c r="Q53" s="13"/>
      <c r="R53" s="14"/>
      <c r="S53" s="11">
        <v>54.614812950381001</v>
      </c>
      <c r="T53" s="11">
        <v>9.3354313278000003</v>
      </c>
      <c r="U53" s="13"/>
      <c r="V53" s="13"/>
      <c r="W53" s="14"/>
      <c r="X53" s="28">
        <v>0</v>
      </c>
    </row>
    <row r="54" spans="1:24" x14ac:dyDescent="0.2">
      <c r="A54" s="9" t="s">
        <v>189</v>
      </c>
      <c r="B54" s="10" t="s">
        <v>576</v>
      </c>
      <c r="C54" s="11">
        <v>5.863893552535</v>
      </c>
      <c r="D54" s="11">
        <v>1.954431319252</v>
      </c>
      <c r="E54" s="11">
        <v>3.909462233283</v>
      </c>
      <c r="F54" s="11">
        <v>-33.823050926662994</v>
      </c>
      <c r="G54" s="11">
        <v>3.6162525657870002</v>
      </c>
      <c r="H54" s="14">
        <v>0.5</v>
      </c>
      <c r="I54" s="13"/>
      <c r="J54" s="11">
        <v>1.954431319252</v>
      </c>
      <c r="K54" s="13"/>
      <c r="L54" s="13"/>
      <c r="M54" s="14"/>
      <c r="N54" s="13"/>
      <c r="O54" s="11">
        <v>3.909462233283</v>
      </c>
      <c r="P54" s="13"/>
      <c r="Q54" s="13"/>
      <c r="R54" s="14"/>
      <c r="S54" s="13"/>
      <c r="T54" s="11">
        <v>5.863893552535</v>
      </c>
      <c r="U54" s="13"/>
      <c r="V54" s="13"/>
      <c r="W54" s="14"/>
      <c r="X54" s="28">
        <v>0</v>
      </c>
    </row>
    <row r="55" spans="1:24" x14ac:dyDescent="0.2">
      <c r="A55" s="9" t="s">
        <v>92</v>
      </c>
      <c r="B55" s="10" t="s">
        <v>479</v>
      </c>
      <c r="C55" s="11">
        <v>93.192968377694996</v>
      </c>
      <c r="D55" s="11">
        <v>33.346701195569999</v>
      </c>
      <c r="E55" s="11">
        <v>59.846267182123995</v>
      </c>
      <c r="F55" s="11">
        <v>36.355050486450999</v>
      </c>
      <c r="G55" s="11">
        <v>55.357797143465</v>
      </c>
      <c r="H55" s="14">
        <v>0</v>
      </c>
      <c r="I55" s="11">
        <v>33.346701195569999</v>
      </c>
      <c r="J55" s="13"/>
      <c r="K55" s="13"/>
      <c r="L55" s="13"/>
      <c r="M55" s="14"/>
      <c r="N55" s="11">
        <v>59.846267182123995</v>
      </c>
      <c r="O55" s="13"/>
      <c r="P55" s="13"/>
      <c r="Q55" s="13"/>
      <c r="R55" s="14"/>
      <c r="S55" s="11">
        <v>93.192968377694996</v>
      </c>
      <c r="T55" s="13"/>
      <c r="U55" s="13"/>
      <c r="V55" s="13"/>
      <c r="W55" s="14"/>
      <c r="X55" s="28">
        <v>0</v>
      </c>
    </row>
    <row r="56" spans="1:24" x14ac:dyDescent="0.2">
      <c r="A56" s="9" t="s">
        <v>176</v>
      </c>
      <c r="B56" s="10" t="s">
        <v>563</v>
      </c>
      <c r="C56" s="11">
        <v>10.676281706095001</v>
      </c>
      <c r="D56" s="11">
        <v>5.079452844165</v>
      </c>
      <c r="E56" s="11">
        <v>5.5968288619299997</v>
      </c>
      <c r="F56" s="11">
        <v>2.0645679087420001</v>
      </c>
      <c r="G56" s="11">
        <v>5.1770666972850004</v>
      </c>
      <c r="H56" s="14">
        <v>0</v>
      </c>
      <c r="I56" s="13"/>
      <c r="J56" s="13"/>
      <c r="K56" s="11">
        <v>5.079452844165</v>
      </c>
      <c r="L56" s="13"/>
      <c r="M56" s="14"/>
      <c r="N56" s="13"/>
      <c r="O56" s="13"/>
      <c r="P56" s="11">
        <v>5.5968288619299997</v>
      </c>
      <c r="Q56" s="13"/>
      <c r="R56" s="14"/>
      <c r="S56" s="13"/>
      <c r="T56" s="13"/>
      <c r="U56" s="11">
        <v>10.676281706095001</v>
      </c>
      <c r="V56" s="13"/>
      <c r="W56" s="14"/>
      <c r="X56" s="28">
        <v>0</v>
      </c>
    </row>
    <row r="57" spans="1:24" x14ac:dyDescent="0.2">
      <c r="A57" s="9" t="s">
        <v>4</v>
      </c>
      <c r="B57" s="10" t="s">
        <v>391</v>
      </c>
      <c r="C57" s="11">
        <v>138.5405164988</v>
      </c>
      <c r="D57" s="11">
        <v>54.813513797714002</v>
      </c>
      <c r="E57" s="11">
        <v>83.727002701085993</v>
      </c>
      <c r="F57" s="11">
        <v>-65.605695935930001</v>
      </c>
      <c r="G57" s="11">
        <v>77.447477498504</v>
      </c>
      <c r="H57" s="14">
        <v>0.43932599999999999</v>
      </c>
      <c r="I57" s="11">
        <v>40.131453419330001</v>
      </c>
      <c r="J57" s="11">
        <v>14.682060378384</v>
      </c>
      <c r="K57" s="13"/>
      <c r="L57" s="13"/>
      <c r="M57" s="14"/>
      <c r="N57" s="11">
        <v>57.262321478555997</v>
      </c>
      <c r="O57" s="11">
        <v>26.46468122253</v>
      </c>
      <c r="P57" s="13"/>
      <c r="Q57" s="13"/>
      <c r="R57" s="14"/>
      <c r="S57" s="11">
        <v>97.393774897887013</v>
      </c>
      <c r="T57" s="11">
        <v>41.146741600913003</v>
      </c>
      <c r="U57" s="13"/>
      <c r="V57" s="13"/>
      <c r="W57" s="14"/>
      <c r="X57" s="28">
        <v>0</v>
      </c>
    </row>
    <row r="58" spans="1:24" x14ac:dyDescent="0.2">
      <c r="A58" s="9" t="s">
        <v>343</v>
      </c>
      <c r="B58" s="10" t="s">
        <v>730</v>
      </c>
      <c r="C58" s="11">
        <v>4.1930197578019994</v>
      </c>
      <c r="D58" s="11">
        <v>1.405767022</v>
      </c>
      <c r="E58" s="11">
        <v>2.7872527358019998</v>
      </c>
      <c r="F58" s="11">
        <v>-10.619878358492</v>
      </c>
      <c r="G58" s="11">
        <v>2.578208780617</v>
      </c>
      <c r="H58" s="14">
        <v>0.5</v>
      </c>
      <c r="I58" s="13"/>
      <c r="J58" s="11">
        <v>1.405767022</v>
      </c>
      <c r="K58" s="13"/>
      <c r="L58" s="13"/>
      <c r="M58" s="14"/>
      <c r="N58" s="13"/>
      <c r="O58" s="11">
        <v>2.7872527358019998</v>
      </c>
      <c r="P58" s="13"/>
      <c r="Q58" s="13"/>
      <c r="R58" s="14"/>
      <c r="S58" s="13"/>
      <c r="T58" s="11">
        <v>4.1930197578019994</v>
      </c>
      <c r="U58" s="13"/>
      <c r="V58" s="13"/>
      <c r="W58" s="14"/>
      <c r="X58" s="28">
        <v>0</v>
      </c>
    </row>
    <row r="59" spans="1:24" x14ac:dyDescent="0.2">
      <c r="A59" s="9" t="s">
        <v>271</v>
      </c>
      <c r="B59" s="10" t="s">
        <v>658</v>
      </c>
      <c r="C59" s="11">
        <v>6.2839647985380003</v>
      </c>
      <c r="D59" s="11">
        <v>1.9941812040669999</v>
      </c>
      <c r="E59" s="11">
        <v>4.2897835944710003</v>
      </c>
      <c r="F59" s="11">
        <v>-16.608807662008999</v>
      </c>
      <c r="G59" s="11">
        <v>3.9680498248859997</v>
      </c>
      <c r="H59" s="14">
        <v>0.5</v>
      </c>
      <c r="I59" s="13"/>
      <c r="J59" s="11">
        <v>1.9941812040669999</v>
      </c>
      <c r="K59" s="13"/>
      <c r="L59" s="13"/>
      <c r="M59" s="14"/>
      <c r="N59" s="13"/>
      <c r="O59" s="11">
        <v>4.2897835944710003</v>
      </c>
      <c r="P59" s="13"/>
      <c r="Q59" s="13"/>
      <c r="R59" s="14"/>
      <c r="S59" s="13"/>
      <c r="T59" s="11">
        <v>6.2839647985380003</v>
      </c>
      <c r="U59" s="13"/>
      <c r="V59" s="13"/>
      <c r="W59" s="14"/>
      <c r="X59" s="28">
        <v>0</v>
      </c>
    </row>
    <row r="60" spans="1:24" x14ac:dyDescent="0.2">
      <c r="A60" s="9" t="s">
        <v>195</v>
      </c>
      <c r="B60" s="10" t="s">
        <v>582</v>
      </c>
      <c r="C60" s="11">
        <v>4.6418296890660002</v>
      </c>
      <c r="D60" s="11">
        <v>1.5895302339920001</v>
      </c>
      <c r="E60" s="11">
        <v>3.0522994550740004</v>
      </c>
      <c r="F60" s="11">
        <v>-13.558370148418</v>
      </c>
      <c r="G60" s="11">
        <v>2.8233769959439998</v>
      </c>
      <c r="H60" s="14">
        <v>0.5</v>
      </c>
      <c r="I60" s="13"/>
      <c r="J60" s="11">
        <v>1.5895302339920001</v>
      </c>
      <c r="K60" s="13"/>
      <c r="L60" s="13"/>
      <c r="M60" s="14"/>
      <c r="N60" s="13"/>
      <c r="O60" s="11">
        <v>3.0522994550740004</v>
      </c>
      <c r="P60" s="13"/>
      <c r="Q60" s="13"/>
      <c r="R60" s="14"/>
      <c r="S60" s="13"/>
      <c r="T60" s="11">
        <v>4.6418296890660002</v>
      </c>
      <c r="U60" s="13"/>
      <c r="V60" s="13"/>
      <c r="W60" s="14"/>
      <c r="X60" s="28">
        <v>0</v>
      </c>
    </row>
    <row r="61" spans="1:24" x14ac:dyDescent="0.2">
      <c r="A61" s="9" t="s">
        <v>229</v>
      </c>
      <c r="B61" s="10" t="s">
        <v>616</v>
      </c>
      <c r="C61" s="11">
        <v>2.9888008514309998</v>
      </c>
      <c r="D61" s="11">
        <v>0.91752527378899995</v>
      </c>
      <c r="E61" s="11">
        <v>2.071275577642</v>
      </c>
      <c r="F61" s="11">
        <v>-4.024361507859</v>
      </c>
      <c r="G61" s="11">
        <v>1.9159299093190001</v>
      </c>
      <c r="H61" s="14">
        <v>0.5</v>
      </c>
      <c r="I61" s="13"/>
      <c r="J61" s="11">
        <v>0.91752527378899995</v>
      </c>
      <c r="K61" s="13"/>
      <c r="L61" s="13"/>
      <c r="M61" s="14"/>
      <c r="N61" s="13"/>
      <c r="O61" s="11">
        <v>2.071275577642</v>
      </c>
      <c r="P61" s="13"/>
      <c r="Q61" s="13"/>
      <c r="R61" s="14"/>
      <c r="S61" s="13"/>
      <c r="T61" s="11">
        <v>2.9888008514309998</v>
      </c>
      <c r="U61" s="13"/>
      <c r="V61" s="13"/>
      <c r="W61" s="14"/>
      <c r="X61" s="28">
        <v>0</v>
      </c>
    </row>
    <row r="62" spans="1:24" x14ac:dyDescent="0.2">
      <c r="A62" s="9" t="s">
        <v>153</v>
      </c>
      <c r="B62" s="10" t="s">
        <v>540</v>
      </c>
      <c r="C62" s="11">
        <v>49.596133142725996</v>
      </c>
      <c r="D62" s="11">
        <v>20.151864695689</v>
      </c>
      <c r="E62" s="11">
        <v>29.444268447037</v>
      </c>
      <c r="F62" s="11">
        <v>-9.4231166223559999</v>
      </c>
      <c r="G62" s="11">
        <v>27.235948313508999</v>
      </c>
      <c r="H62" s="14">
        <v>0.24244299999999999</v>
      </c>
      <c r="I62" s="11">
        <v>17.765873853642002</v>
      </c>
      <c r="J62" s="11">
        <v>2.3859908420460001</v>
      </c>
      <c r="K62" s="13"/>
      <c r="L62" s="13"/>
      <c r="M62" s="14"/>
      <c r="N62" s="11">
        <v>23.459533621374</v>
      </c>
      <c r="O62" s="11">
        <v>5.9847348256630006</v>
      </c>
      <c r="P62" s="13"/>
      <c r="Q62" s="13"/>
      <c r="R62" s="14"/>
      <c r="S62" s="11">
        <v>41.225407475017001</v>
      </c>
      <c r="T62" s="11">
        <v>8.3707256677090012</v>
      </c>
      <c r="U62" s="13"/>
      <c r="V62" s="13"/>
      <c r="W62" s="14"/>
      <c r="X62" s="28">
        <v>0</v>
      </c>
    </row>
    <row r="63" spans="1:24" x14ac:dyDescent="0.2">
      <c r="A63" s="9" t="s">
        <v>295</v>
      </c>
      <c r="B63" s="10" t="s">
        <v>682</v>
      </c>
      <c r="C63" s="11">
        <v>6.0189220904930005</v>
      </c>
      <c r="D63" s="11">
        <v>2.0902584159969999</v>
      </c>
      <c r="E63" s="11">
        <v>3.9286636744950001</v>
      </c>
      <c r="F63" s="11">
        <v>-14.106566412591999</v>
      </c>
      <c r="G63" s="11">
        <v>3.634013898908</v>
      </c>
      <c r="H63" s="14">
        <v>0.5</v>
      </c>
      <c r="I63" s="13"/>
      <c r="J63" s="11">
        <v>2.0902584159969999</v>
      </c>
      <c r="K63" s="13"/>
      <c r="L63" s="13"/>
      <c r="M63" s="14"/>
      <c r="N63" s="13"/>
      <c r="O63" s="11">
        <v>3.9286636744950001</v>
      </c>
      <c r="P63" s="13"/>
      <c r="Q63" s="13"/>
      <c r="R63" s="14"/>
      <c r="S63" s="13"/>
      <c r="T63" s="11">
        <v>6.0189220904930005</v>
      </c>
      <c r="U63" s="13"/>
      <c r="V63" s="13"/>
      <c r="W63" s="14"/>
      <c r="X63" s="28">
        <v>0</v>
      </c>
    </row>
    <row r="64" spans="1:24" x14ac:dyDescent="0.2">
      <c r="A64" s="9" t="s">
        <v>230</v>
      </c>
      <c r="B64" s="10" t="s">
        <v>617</v>
      </c>
      <c r="C64" s="11">
        <v>4.3397715196049997</v>
      </c>
      <c r="D64" s="11">
        <v>1.220702960583</v>
      </c>
      <c r="E64" s="11">
        <v>3.1190685590209997</v>
      </c>
      <c r="F64" s="11">
        <v>-28.305963167043998</v>
      </c>
      <c r="G64" s="11">
        <v>2.8851384170949999</v>
      </c>
      <c r="H64" s="14">
        <v>0.5</v>
      </c>
      <c r="I64" s="13"/>
      <c r="J64" s="11">
        <v>1.220702960583</v>
      </c>
      <c r="K64" s="13"/>
      <c r="L64" s="13"/>
      <c r="M64" s="14"/>
      <c r="N64" s="13"/>
      <c r="O64" s="11">
        <v>3.1190685590209997</v>
      </c>
      <c r="P64" s="13"/>
      <c r="Q64" s="13"/>
      <c r="R64" s="14"/>
      <c r="S64" s="13"/>
      <c r="T64" s="11">
        <v>4.3397715196049997</v>
      </c>
      <c r="U64" s="13"/>
      <c r="V64" s="13"/>
      <c r="W64" s="14"/>
      <c r="X64" s="28">
        <v>0</v>
      </c>
    </row>
    <row r="65" spans="1:24" x14ac:dyDescent="0.2">
      <c r="A65" s="9" t="s">
        <v>238</v>
      </c>
      <c r="B65" s="10" t="s">
        <v>625</v>
      </c>
      <c r="C65" s="11">
        <v>3.873403284878</v>
      </c>
      <c r="D65" s="11">
        <v>1.272961667958</v>
      </c>
      <c r="E65" s="11">
        <v>2.60044161692</v>
      </c>
      <c r="F65" s="11">
        <v>-19.243333543258</v>
      </c>
      <c r="G65" s="11">
        <v>2.4054084956510002</v>
      </c>
      <c r="H65" s="14">
        <v>0.5</v>
      </c>
      <c r="I65" s="13"/>
      <c r="J65" s="11">
        <v>1.272961667958</v>
      </c>
      <c r="K65" s="13"/>
      <c r="L65" s="13"/>
      <c r="M65" s="14"/>
      <c r="N65" s="13"/>
      <c r="O65" s="11">
        <v>2.60044161692</v>
      </c>
      <c r="P65" s="13"/>
      <c r="Q65" s="13"/>
      <c r="R65" s="14"/>
      <c r="S65" s="13"/>
      <c r="T65" s="11">
        <v>3.873403284878</v>
      </c>
      <c r="U65" s="13"/>
      <c r="V65" s="13"/>
      <c r="W65" s="14"/>
      <c r="X65" s="28">
        <v>0</v>
      </c>
    </row>
    <row r="66" spans="1:24" x14ac:dyDescent="0.2">
      <c r="A66" s="9" t="s">
        <v>333</v>
      </c>
      <c r="B66" s="10" t="s">
        <v>720</v>
      </c>
      <c r="C66" s="11">
        <v>5.3461220819659996</v>
      </c>
      <c r="D66" s="11">
        <v>1.8511831558809999</v>
      </c>
      <c r="E66" s="11">
        <v>3.494938926084</v>
      </c>
      <c r="F66" s="11">
        <v>-23.943446241482</v>
      </c>
      <c r="G66" s="11">
        <v>3.232818506628</v>
      </c>
      <c r="H66" s="14">
        <v>0.5</v>
      </c>
      <c r="I66" s="13"/>
      <c r="J66" s="11">
        <v>1.8511831558809999</v>
      </c>
      <c r="K66" s="13"/>
      <c r="L66" s="13"/>
      <c r="M66" s="14"/>
      <c r="N66" s="13"/>
      <c r="O66" s="11">
        <v>3.494938926084</v>
      </c>
      <c r="P66" s="13"/>
      <c r="Q66" s="13"/>
      <c r="R66" s="14"/>
      <c r="S66" s="13"/>
      <c r="T66" s="11">
        <v>5.3461220819659996</v>
      </c>
      <c r="U66" s="13"/>
      <c r="V66" s="13"/>
      <c r="W66" s="14"/>
      <c r="X66" s="28">
        <v>0</v>
      </c>
    </row>
    <row r="67" spans="1:24" x14ac:dyDescent="0.2">
      <c r="A67" s="9" t="s">
        <v>150</v>
      </c>
      <c r="B67" s="10" t="s">
        <v>537</v>
      </c>
      <c r="C67" s="11">
        <v>65.268129957444998</v>
      </c>
      <c r="D67" s="11">
        <v>26.339527767241002</v>
      </c>
      <c r="E67" s="11">
        <v>38.928602190204003</v>
      </c>
      <c r="F67" s="11">
        <v>-29.089285336346002</v>
      </c>
      <c r="G67" s="11">
        <v>36.008957025939004</v>
      </c>
      <c r="H67" s="14">
        <v>0.42767100000000002</v>
      </c>
      <c r="I67" s="11">
        <v>23.438677107785999</v>
      </c>
      <c r="J67" s="11">
        <v>2.9008506594550001</v>
      </c>
      <c r="K67" s="13"/>
      <c r="L67" s="13"/>
      <c r="M67" s="14"/>
      <c r="N67" s="11">
        <v>31.723967706227999</v>
      </c>
      <c r="O67" s="11">
        <v>7.2046344839760001</v>
      </c>
      <c r="P67" s="13"/>
      <c r="Q67" s="13"/>
      <c r="R67" s="14"/>
      <c r="S67" s="11">
        <v>55.162644814014001</v>
      </c>
      <c r="T67" s="11">
        <v>10.105485143432</v>
      </c>
      <c r="U67" s="13"/>
      <c r="V67" s="13"/>
      <c r="W67" s="14"/>
      <c r="X67" s="28">
        <v>0</v>
      </c>
    </row>
    <row r="68" spans="1:24" x14ac:dyDescent="0.2">
      <c r="A68" s="9" t="s">
        <v>177</v>
      </c>
      <c r="B68" s="10" t="s">
        <v>564</v>
      </c>
      <c r="C68" s="11">
        <v>16.035949310663</v>
      </c>
      <c r="D68" s="11">
        <v>7.3699702878190001</v>
      </c>
      <c r="E68" s="11">
        <v>8.6659790228450007</v>
      </c>
      <c r="F68" s="11">
        <v>4.1726962289189995</v>
      </c>
      <c r="G68" s="11">
        <v>8.0160305961309994</v>
      </c>
      <c r="H68" s="14">
        <v>0</v>
      </c>
      <c r="I68" s="13"/>
      <c r="J68" s="13"/>
      <c r="K68" s="11">
        <v>7.3699702878190001</v>
      </c>
      <c r="L68" s="13"/>
      <c r="M68" s="14"/>
      <c r="N68" s="13"/>
      <c r="O68" s="13"/>
      <c r="P68" s="11">
        <v>8.6659790228450007</v>
      </c>
      <c r="Q68" s="13"/>
      <c r="R68" s="14"/>
      <c r="S68" s="13"/>
      <c r="T68" s="13"/>
      <c r="U68" s="11">
        <v>16.035949310663</v>
      </c>
      <c r="V68" s="13"/>
      <c r="W68" s="14"/>
      <c r="X68" s="28">
        <v>0</v>
      </c>
    </row>
    <row r="69" spans="1:24" x14ac:dyDescent="0.2">
      <c r="A69" s="9" t="s">
        <v>151</v>
      </c>
      <c r="B69" s="10" t="s">
        <v>538</v>
      </c>
      <c r="C69" s="11">
        <v>80.208869517118998</v>
      </c>
      <c r="D69" s="11">
        <v>31.747399048178</v>
      </c>
      <c r="E69" s="11">
        <v>48.461470468941002</v>
      </c>
      <c r="F69" s="11">
        <v>-25.824187398218999</v>
      </c>
      <c r="G69" s="11">
        <v>44.826860183770997</v>
      </c>
      <c r="H69" s="14">
        <v>0.347634</v>
      </c>
      <c r="I69" s="11">
        <v>28.164671915599001</v>
      </c>
      <c r="J69" s="11">
        <v>3.582727132579</v>
      </c>
      <c r="K69" s="13"/>
      <c r="L69" s="13"/>
      <c r="M69" s="14"/>
      <c r="N69" s="11">
        <v>40.569282903792001</v>
      </c>
      <c r="O69" s="11">
        <v>7.8921875651500004</v>
      </c>
      <c r="P69" s="13"/>
      <c r="Q69" s="13"/>
      <c r="R69" s="14"/>
      <c r="S69" s="11">
        <v>68.733954819389993</v>
      </c>
      <c r="T69" s="11">
        <v>11.474914697729</v>
      </c>
      <c r="U69" s="13"/>
      <c r="V69" s="13"/>
      <c r="W69" s="14"/>
      <c r="X69" s="28">
        <v>0</v>
      </c>
    </row>
    <row r="70" spans="1:24" x14ac:dyDescent="0.2">
      <c r="A70" s="9" t="s">
        <v>201</v>
      </c>
      <c r="B70" s="10" t="s">
        <v>588</v>
      </c>
      <c r="C70" s="11">
        <v>4.9234643805499996</v>
      </c>
      <c r="D70" s="11">
        <v>1.8360746414669999</v>
      </c>
      <c r="E70" s="11">
        <v>3.0873897390830001</v>
      </c>
      <c r="F70" s="11">
        <v>-11.141328734335</v>
      </c>
      <c r="G70" s="11">
        <v>2.8558355086520004</v>
      </c>
      <c r="H70" s="14">
        <v>0.5</v>
      </c>
      <c r="I70" s="13"/>
      <c r="J70" s="11">
        <v>1.8360746414669999</v>
      </c>
      <c r="K70" s="13"/>
      <c r="L70" s="13"/>
      <c r="M70" s="14"/>
      <c r="N70" s="13"/>
      <c r="O70" s="11">
        <v>3.0873897390830001</v>
      </c>
      <c r="P70" s="13"/>
      <c r="Q70" s="13"/>
      <c r="R70" s="14"/>
      <c r="S70" s="13"/>
      <c r="T70" s="11">
        <v>4.9234643805499996</v>
      </c>
      <c r="U70" s="13"/>
      <c r="V70" s="13"/>
      <c r="W70" s="14"/>
      <c r="X70" s="28">
        <v>0</v>
      </c>
    </row>
    <row r="71" spans="1:24" x14ac:dyDescent="0.2">
      <c r="A71" s="9" t="s">
        <v>376</v>
      </c>
      <c r="B71" s="10" t="s">
        <v>763</v>
      </c>
      <c r="C71" s="11">
        <v>2.889962137725</v>
      </c>
      <c r="D71" s="11">
        <v>0.8290572566429999</v>
      </c>
      <c r="E71" s="11">
        <v>2.0609048810820001</v>
      </c>
      <c r="F71" s="11">
        <v>-15.428720325820001</v>
      </c>
      <c r="G71" s="11">
        <v>1.9063370150009999</v>
      </c>
      <c r="H71" s="14">
        <v>0.5</v>
      </c>
      <c r="I71" s="13"/>
      <c r="J71" s="11">
        <v>0.8290572566429999</v>
      </c>
      <c r="K71" s="13"/>
      <c r="L71" s="13"/>
      <c r="M71" s="14"/>
      <c r="N71" s="13"/>
      <c r="O71" s="11">
        <v>2.0609048810820001</v>
      </c>
      <c r="P71" s="13"/>
      <c r="Q71" s="13"/>
      <c r="R71" s="14"/>
      <c r="S71" s="13"/>
      <c r="T71" s="11">
        <v>2.889962137725</v>
      </c>
      <c r="U71" s="13"/>
      <c r="V71" s="13"/>
      <c r="W71" s="14"/>
      <c r="X71" s="28">
        <v>0</v>
      </c>
    </row>
    <row r="72" spans="1:24" x14ac:dyDescent="0.2">
      <c r="A72" s="9" t="s">
        <v>187</v>
      </c>
      <c r="B72" s="10" t="s">
        <v>574</v>
      </c>
      <c r="C72" s="11">
        <v>1.7731440744269999</v>
      </c>
      <c r="D72" s="11">
        <v>0.406588824465</v>
      </c>
      <c r="E72" s="11">
        <v>1.366555249962</v>
      </c>
      <c r="F72" s="11">
        <v>-6.9176794911890003</v>
      </c>
      <c r="G72" s="11">
        <v>1.2640636062149999</v>
      </c>
      <c r="H72" s="14">
        <v>0.5</v>
      </c>
      <c r="I72" s="13"/>
      <c r="J72" s="11">
        <v>0.406588824465</v>
      </c>
      <c r="K72" s="13"/>
      <c r="L72" s="13"/>
      <c r="M72" s="14"/>
      <c r="N72" s="13"/>
      <c r="O72" s="11">
        <v>1.366555249962</v>
      </c>
      <c r="P72" s="13"/>
      <c r="Q72" s="13"/>
      <c r="R72" s="14"/>
      <c r="S72" s="13"/>
      <c r="T72" s="11">
        <v>1.7731440744269999</v>
      </c>
      <c r="U72" s="13"/>
      <c r="V72" s="13"/>
      <c r="W72" s="14"/>
      <c r="X72" s="28">
        <v>0</v>
      </c>
    </row>
    <row r="73" spans="1:24" x14ac:dyDescent="0.2">
      <c r="A73" s="9" t="s">
        <v>283</v>
      </c>
      <c r="B73" s="10" t="s">
        <v>670</v>
      </c>
      <c r="C73" s="11">
        <v>4.0617903310120003</v>
      </c>
      <c r="D73" s="11">
        <v>1.370190589708</v>
      </c>
      <c r="E73" s="11">
        <v>2.691599741304</v>
      </c>
      <c r="F73" s="11">
        <v>-7.8566618407059998</v>
      </c>
      <c r="G73" s="11">
        <v>2.4897297607060001</v>
      </c>
      <c r="H73" s="14">
        <v>0.5</v>
      </c>
      <c r="I73" s="13"/>
      <c r="J73" s="11">
        <v>1.370190589708</v>
      </c>
      <c r="K73" s="13"/>
      <c r="L73" s="13"/>
      <c r="M73" s="14"/>
      <c r="N73" s="13"/>
      <c r="O73" s="11">
        <v>2.691599741304</v>
      </c>
      <c r="P73" s="13"/>
      <c r="Q73" s="13"/>
      <c r="R73" s="14"/>
      <c r="S73" s="13"/>
      <c r="T73" s="11">
        <v>4.0617903310120003</v>
      </c>
      <c r="U73" s="13"/>
      <c r="V73" s="13"/>
      <c r="W73" s="14"/>
      <c r="X73" s="28">
        <v>0</v>
      </c>
    </row>
    <row r="74" spans="1:24" x14ac:dyDescent="0.2">
      <c r="A74" s="9" t="s">
        <v>215</v>
      </c>
      <c r="B74" s="10" t="s">
        <v>602</v>
      </c>
      <c r="C74" s="11">
        <v>1.2239097003570001</v>
      </c>
      <c r="D74" s="11">
        <v>0.31287040274099998</v>
      </c>
      <c r="E74" s="11">
        <v>0.911039297616</v>
      </c>
      <c r="F74" s="11">
        <v>-6.329848797376</v>
      </c>
      <c r="G74" s="11">
        <v>0.84271135029499999</v>
      </c>
      <c r="H74" s="14">
        <v>0.5</v>
      </c>
      <c r="I74" s="13"/>
      <c r="J74" s="11">
        <v>0.31287040274099998</v>
      </c>
      <c r="K74" s="13"/>
      <c r="L74" s="13"/>
      <c r="M74" s="14"/>
      <c r="N74" s="13"/>
      <c r="O74" s="11">
        <v>0.911039297616</v>
      </c>
      <c r="P74" s="13"/>
      <c r="Q74" s="13"/>
      <c r="R74" s="14"/>
      <c r="S74" s="13"/>
      <c r="T74" s="11">
        <v>1.2239097003570001</v>
      </c>
      <c r="U74" s="13"/>
      <c r="V74" s="13"/>
      <c r="W74" s="14"/>
      <c r="X74" s="28">
        <v>0</v>
      </c>
    </row>
    <row r="75" spans="1:24" x14ac:dyDescent="0.2">
      <c r="A75" s="9" t="s">
        <v>3</v>
      </c>
      <c r="B75" s="10" t="s">
        <v>390</v>
      </c>
      <c r="C75" s="11">
        <v>25.733670182388998</v>
      </c>
      <c r="D75" s="11">
        <v>10.504502442086</v>
      </c>
      <c r="E75" s="11">
        <v>15.229167740303</v>
      </c>
      <c r="F75" s="11">
        <v>-209.87298835922201</v>
      </c>
      <c r="G75" s="11">
        <v>14.08698015978</v>
      </c>
      <c r="H75" s="14">
        <v>0.5</v>
      </c>
      <c r="I75" s="11">
        <v>6.2558192035779996</v>
      </c>
      <c r="J75" s="11">
        <v>4.2486832385079998</v>
      </c>
      <c r="K75" s="13"/>
      <c r="L75" s="13"/>
      <c r="M75" s="14"/>
      <c r="N75" s="11">
        <v>8.4968892690450009</v>
      </c>
      <c r="O75" s="11">
        <v>6.7322784712579997</v>
      </c>
      <c r="P75" s="13"/>
      <c r="Q75" s="13"/>
      <c r="R75" s="14"/>
      <c r="S75" s="11">
        <v>14.752708472622</v>
      </c>
      <c r="T75" s="11">
        <v>10.980961709766001</v>
      </c>
      <c r="U75" s="13"/>
      <c r="V75" s="13"/>
      <c r="W75" s="14"/>
      <c r="X75" s="28">
        <v>0</v>
      </c>
    </row>
    <row r="76" spans="1:24" x14ac:dyDescent="0.2">
      <c r="A76" s="9" t="s">
        <v>154</v>
      </c>
      <c r="B76" s="10" t="s">
        <v>541</v>
      </c>
      <c r="C76" s="11">
        <v>0.16370130120600002</v>
      </c>
      <c r="D76" s="11">
        <v>0.13326155543599999</v>
      </c>
      <c r="E76" s="11">
        <v>3.0439745770000002E-2</v>
      </c>
      <c r="F76" s="11">
        <v>0</v>
      </c>
      <c r="G76" s="11">
        <v>2.8156764836999998E-2</v>
      </c>
      <c r="H76" s="14">
        <v>0</v>
      </c>
      <c r="I76" s="13"/>
      <c r="J76" s="13"/>
      <c r="K76" s="13"/>
      <c r="L76" s="13"/>
      <c r="M76" s="14">
        <v>0.13326155543599999</v>
      </c>
      <c r="N76" s="13"/>
      <c r="O76" s="13"/>
      <c r="P76" s="13"/>
      <c r="Q76" s="13"/>
      <c r="R76" s="14">
        <v>3.0439745770000002E-2</v>
      </c>
      <c r="S76" s="13"/>
      <c r="T76" s="13"/>
      <c r="U76" s="13"/>
      <c r="V76" s="13"/>
      <c r="W76" s="14">
        <v>0.16370130120600002</v>
      </c>
      <c r="X76" s="28">
        <v>0</v>
      </c>
    </row>
    <row r="77" spans="1:24" x14ac:dyDescent="0.2">
      <c r="A77" s="9" t="s">
        <v>164</v>
      </c>
      <c r="B77" s="10" t="s">
        <v>551</v>
      </c>
      <c r="C77" s="11">
        <v>16.290293036948999</v>
      </c>
      <c r="D77" s="11">
        <v>7.7195225641249996</v>
      </c>
      <c r="E77" s="11">
        <v>8.5707704728229999</v>
      </c>
      <c r="F77" s="11">
        <v>6.4860984543279994</v>
      </c>
      <c r="G77" s="11">
        <v>7.9279626873620002</v>
      </c>
      <c r="H77" s="14">
        <v>0</v>
      </c>
      <c r="I77" s="13"/>
      <c r="J77" s="13"/>
      <c r="K77" s="11">
        <v>7.7195225641249996</v>
      </c>
      <c r="L77" s="13"/>
      <c r="M77" s="14"/>
      <c r="N77" s="13"/>
      <c r="O77" s="13"/>
      <c r="P77" s="11">
        <v>8.5707704728229999</v>
      </c>
      <c r="Q77" s="13"/>
      <c r="R77" s="14"/>
      <c r="S77" s="13"/>
      <c r="T77" s="13"/>
      <c r="U77" s="11">
        <v>16.290293036948999</v>
      </c>
      <c r="V77" s="13"/>
      <c r="W77" s="14"/>
      <c r="X77" s="28">
        <v>0</v>
      </c>
    </row>
    <row r="78" spans="1:24" x14ac:dyDescent="0.2">
      <c r="A78" s="9" t="s">
        <v>231</v>
      </c>
      <c r="B78" s="10" t="s">
        <v>618</v>
      </c>
      <c r="C78" s="11">
        <v>5.9383876869770003</v>
      </c>
      <c r="D78" s="11">
        <v>1.9784721714689999</v>
      </c>
      <c r="E78" s="11">
        <v>3.959915515509</v>
      </c>
      <c r="F78" s="11">
        <v>-20.119105962841999</v>
      </c>
      <c r="G78" s="11">
        <v>3.6629218518460003</v>
      </c>
      <c r="H78" s="14">
        <v>0.5</v>
      </c>
      <c r="I78" s="13"/>
      <c r="J78" s="11">
        <v>1.9784721714689999</v>
      </c>
      <c r="K78" s="13"/>
      <c r="L78" s="13"/>
      <c r="M78" s="14"/>
      <c r="N78" s="13"/>
      <c r="O78" s="11">
        <v>3.959915515509</v>
      </c>
      <c r="P78" s="13"/>
      <c r="Q78" s="13"/>
      <c r="R78" s="14"/>
      <c r="S78" s="13"/>
      <c r="T78" s="11">
        <v>5.9383876869770003</v>
      </c>
      <c r="U78" s="13"/>
      <c r="V78" s="13"/>
      <c r="W78" s="14"/>
      <c r="X78" s="28">
        <v>0</v>
      </c>
    </row>
    <row r="79" spans="1:24" x14ac:dyDescent="0.2">
      <c r="A79" s="9" t="s">
        <v>196</v>
      </c>
      <c r="B79" s="10" t="s">
        <v>583</v>
      </c>
      <c r="C79" s="11">
        <v>3.4671722839050001</v>
      </c>
      <c r="D79" s="11">
        <v>1.159225534155</v>
      </c>
      <c r="E79" s="11">
        <v>2.3079467497500001</v>
      </c>
      <c r="F79" s="11">
        <v>-14.339664916525001</v>
      </c>
      <c r="G79" s="11">
        <v>2.1348507435189998</v>
      </c>
      <c r="H79" s="14">
        <v>0.5</v>
      </c>
      <c r="I79" s="13"/>
      <c r="J79" s="11">
        <v>1.159225534155</v>
      </c>
      <c r="K79" s="13"/>
      <c r="L79" s="13"/>
      <c r="M79" s="14"/>
      <c r="N79" s="13"/>
      <c r="O79" s="11">
        <v>2.3079467497500001</v>
      </c>
      <c r="P79" s="13"/>
      <c r="Q79" s="13"/>
      <c r="R79" s="14"/>
      <c r="S79" s="13"/>
      <c r="T79" s="11">
        <v>3.4671722839050001</v>
      </c>
      <c r="U79" s="13"/>
      <c r="V79" s="13"/>
      <c r="W79" s="14"/>
      <c r="X79" s="28">
        <v>0</v>
      </c>
    </row>
    <row r="80" spans="1:24" x14ac:dyDescent="0.2">
      <c r="A80" s="9" t="s">
        <v>315</v>
      </c>
      <c r="B80" s="10" t="s">
        <v>702</v>
      </c>
      <c r="C80" s="11">
        <v>2.9774403139390002</v>
      </c>
      <c r="D80" s="11">
        <v>1.0422585041170001</v>
      </c>
      <c r="E80" s="11">
        <v>1.9351818098220002</v>
      </c>
      <c r="F80" s="11">
        <v>-10.576266293223</v>
      </c>
      <c r="G80" s="11">
        <v>1.790043174085</v>
      </c>
      <c r="H80" s="14">
        <v>0.5</v>
      </c>
      <c r="I80" s="13"/>
      <c r="J80" s="11">
        <v>1.0422585041170001</v>
      </c>
      <c r="K80" s="13"/>
      <c r="L80" s="13"/>
      <c r="M80" s="14"/>
      <c r="N80" s="13"/>
      <c r="O80" s="11">
        <v>1.9351818098220002</v>
      </c>
      <c r="P80" s="13"/>
      <c r="Q80" s="13"/>
      <c r="R80" s="14"/>
      <c r="S80" s="13"/>
      <c r="T80" s="11">
        <v>2.9774403139390002</v>
      </c>
      <c r="U80" s="13"/>
      <c r="V80" s="13"/>
      <c r="W80" s="14"/>
      <c r="X80" s="28">
        <v>0</v>
      </c>
    </row>
    <row r="81" spans="1:24" x14ac:dyDescent="0.2">
      <c r="A81" s="9" t="s">
        <v>100</v>
      </c>
      <c r="B81" s="10" t="s">
        <v>487</v>
      </c>
      <c r="C81" s="11">
        <v>167.92174600699499</v>
      </c>
      <c r="D81" s="11">
        <v>65.296940207590993</v>
      </c>
      <c r="E81" s="11">
        <v>102.624805799404</v>
      </c>
      <c r="F81" s="11">
        <v>21.030067809317</v>
      </c>
      <c r="G81" s="11">
        <v>94.927945364447993</v>
      </c>
      <c r="H81" s="14">
        <v>0</v>
      </c>
      <c r="I81" s="11">
        <v>52.153657075033998</v>
      </c>
      <c r="J81" s="11">
        <v>6.8278394736339996</v>
      </c>
      <c r="K81" s="11">
        <v>6.3154436589239999</v>
      </c>
      <c r="L81" s="13"/>
      <c r="M81" s="14"/>
      <c r="N81" s="13">
        <v>80.965286265374999</v>
      </c>
      <c r="O81" s="11">
        <v>14.556626214011001</v>
      </c>
      <c r="P81" s="11">
        <v>7.1028933200169995</v>
      </c>
      <c r="Q81" s="13"/>
      <c r="R81" s="14"/>
      <c r="S81" s="13">
        <v>133.118943340409</v>
      </c>
      <c r="T81" s="11">
        <v>21.384465687645001</v>
      </c>
      <c r="U81" s="11">
        <v>13.418336978940999</v>
      </c>
      <c r="V81" s="13"/>
      <c r="W81" s="14"/>
      <c r="X81" s="28">
        <v>0</v>
      </c>
    </row>
    <row r="82" spans="1:24" x14ac:dyDescent="0.2">
      <c r="A82" s="9" t="s">
        <v>239</v>
      </c>
      <c r="B82" s="10" t="s">
        <v>626</v>
      </c>
      <c r="C82" s="11">
        <v>2.575356682087</v>
      </c>
      <c r="D82" s="11">
        <v>0.85635332444099999</v>
      </c>
      <c r="E82" s="11">
        <v>1.7190033576460002</v>
      </c>
      <c r="F82" s="11">
        <v>-10.309163258942</v>
      </c>
      <c r="G82" s="11">
        <v>1.5900781058219999</v>
      </c>
      <c r="H82" s="14">
        <v>0.5</v>
      </c>
      <c r="I82" s="13"/>
      <c r="J82" s="11">
        <v>0.85635332444099999</v>
      </c>
      <c r="K82" s="13"/>
      <c r="L82" s="13"/>
      <c r="M82" s="14"/>
      <c r="N82" s="13"/>
      <c r="O82" s="11">
        <v>1.7190033576460002</v>
      </c>
      <c r="P82" s="13"/>
      <c r="Q82" s="13"/>
      <c r="R82" s="14"/>
      <c r="S82" s="13"/>
      <c r="T82" s="11">
        <v>2.575356682087</v>
      </c>
      <c r="U82" s="13"/>
      <c r="V82" s="13"/>
      <c r="W82" s="14"/>
      <c r="X82" s="28">
        <v>0</v>
      </c>
    </row>
    <row r="83" spans="1:24" x14ac:dyDescent="0.2">
      <c r="A83" s="9" t="s">
        <v>61</v>
      </c>
      <c r="B83" s="10" t="s">
        <v>448</v>
      </c>
      <c r="C83" s="11">
        <v>121.630301877943</v>
      </c>
      <c r="D83" s="11">
        <v>47.625770099177004</v>
      </c>
      <c r="E83" s="11">
        <v>74.004531778764999</v>
      </c>
      <c r="F83" s="11">
        <v>16.091078780762999</v>
      </c>
      <c r="G83" s="11">
        <v>68.454191895357994</v>
      </c>
      <c r="H83" s="14">
        <v>0</v>
      </c>
      <c r="I83" s="11">
        <v>41.465858122055003</v>
      </c>
      <c r="J83" s="11">
        <v>6.1599119771220003</v>
      </c>
      <c r="K83" s="13"/>
      <c r="L83" s="13"/>
      <c r="M83" s="14"/>
      <c r="N83" s="11">
        <v>61.947112545342002</v>
      </c>
      <c r="O83" s="11">
        <v>12.057419233422999</v>
      </c>
      <c r="P83" s="13"/>
      <c r="Q83" s="13"/>
      <c r="R83" s="14"/>
      <c r="S83" s="11">
        <v>103.412970667398</v>
      </c>
      <c r="T83" s="11">
        <v>18.217331210544998</v>
      </c>
      <c r="U83" s="13"/>
      <c r="V83" s="13"/>
      <c r="W83" s="14"/>
      <c r="X83" s="28">
        <v>0</v>
      </c>
    </row>
    <row r="84" spans="1:24" x14ac:dyDescent="0.2">
      <c r="A84" s="9" t="s">
        <v>322</v>
      </c>
      <c r="B84" s="10" t="s">
        <v>709</v>
      </c>
      <c r="C84" s="11">
        <v>2.0568845084310001</v>
      </c>
      <c r="D84" s="11">
        <v>0.69734884017499998</v>
      </c>
      <c r="E84" s="11">
        <v>1.3595356682559998</v>
      </c>
      <c r="F84" s="11">
        <v>-5.8759705279879997</v>
      </c>
      <c r="G84" s="11">
        <v>1.257570493137</v>
      </c>
      <c r="H84" s="14">
        <v>0.5</v>
      </c>
      <c r="I84" s="13"/>
      <c r="J84" s="11">
        <v>0.69734884017499998</v>
      </c>
      <c r="K84" s="13"/>
      <c r="L84" s="13"/>
      <c r="M84" s="14"/>
      <c r="N84" s="13"/>
      <c r="O84" s="11">
        <v>1.3595356682559998</v>
      </c>
      <c r="P84" s="13"/>
      <c r="Q84" s="13"/>
      <c r="R84" s="14"/>
      <c r="S84" s="13"/>
      <c r="T84" s="11">
        <v>2.0568845084310001</v>
      </c>
      <c r="U84" s="13"/>
      <c r="V84" s="13"/>
      <c r="W84" s="14"/>
      <c r="X84" s="28">
        <v>0</v>
      </c>
    </row>
    <row r="85" spans="1:24" x14ac:dyDescent="0.2">
      <c r="A85" s="9" t="s">
        <v>377</v>
      </c>
      <c r="B85" s="10" t="s">
        <v>764</v>
      </c>
      <c r="C85" s="11">
        <v>5.1096792354599998</v>
      </c>
      <c r="D85" s="11">
        <v>1.7757336820980001</v>
      </c>
      <c r="E85" s="11">
        <v>3.3339455533610001</v>
      </c>
      <c r="F85" s="11">
        <v>-42.016116470398998</v>
      </c>
      <c r="G85" s="11">
        <v>3.0838996368590004</v>
      </c>
      <c r="H85" s="14">
        <v>0.5</v>
      </c>
      <c r="I85" s="13"/>
      <c r="J85" s="11">
        <v>1.7757336820980001</v>
      </c>
      <c r="K85" s="13"/>
      <c r="L85" s="13"/>
      <c r="M85" s="14"/>
      <c r="N85" s="13"/>
      <c r="O85" s="11">
        <v>3.3339455533610001</v>
      </c>
      <c r="P85" s="13"/>
      <c r="Q85" s="13"/>
      <c r="R85" s="14"/>
      <c r="S85" s="13"/>
      <c r="T85" s="11">
        <v>5.1096792354599998</v>
      </c>
      <c r="U85" s="13"/>
      <c r="V85" s="13"/>
      <c r="W85" s="14"/>
      <c r="X85" s="28">
        <v>0</v>
      </c>
    </row>
    <row r="86" spans="1:24" x14ac:dyDescent="0.2">
      <c r="A86" s="9" t="s">
        <v>21</v>
      </c>
      <c r="B86" s="10" t="s">
        <v>408</v>
      </c>
      <c r="C86" s="11">
        <v>114.564567007397</v>
      </c>
      <c r="D86" s="11">
        <v>46.800518633671004</v>
      </c>
      <c r="E86" s="11">
        <v>67.764048373726993</v>
      </c>
      <c r="F86" s="11">
        <v>33.232272996020001</v>
      </c>
      <c r="G86" s="11">
        <v>62.681744745696996</v>
      </c>
      <c r="H86" s="14">
        <v>0</v>
      </c>
      <c r="I86" s="11">
        <v>39.941126792878002</v>
      </c>
      <c r="J86" s="11">
        <v>6.859391840792</v>
      </c>
      <c r="K86" s="13"/>
      <c r="L86" s="13"/>
      <c r="M86" s="14"/>
      <c r="N86" s="11">
        <v>54.134324985508002</v>
      </c>
      <c r="O86" s="11">
        <v>13.629723388219</v>
      </c>
      <c r="P86" s="13"/>
      <c r="Q86" s="13"/>
      <c r="R86" s="14"/>
      <c r="S86" s="11">
        <v>94.075451778385997</v>
      </c>
      <c r="T86" s="11">
        <v>20.489115229010999</v>
      </c>
      <c r="U86" s="13"/>
      <c r="V86" s="13"/>
      <c r="W86" s="14"/>
      <c r="X86" s="28">
        <v>0</v>
      </c>
    </row>
    <row r="87" spans="1:24" x14ac:dyDescent="0.2">
      <c r="A87" s="9" t="s">
        <v>72</v>
      </c>
      <c r="B87" s="10" t="s">
        <v>459</v>
      </c>
      <c r="C87" s="11">
        <v>139.871328272695</v>
      </c>
      <c r="D87" s="11">
        <v>58.558054603670996</v>
      </c>
      <c r="E87" s="11">
        <v>81.313273669023999</v>
      </c>
      <c r="F87" s="11">
        <v>62.045584793303</v>
      </c>
      <c r="G87" s="11">
        <v>75.214778143846999</v>
      </c>
      <c r="H87" s="14">
        <v>0</v>
      </c>
      <c r="I87" s="11">
        <v>53.841874604327998</v>
      </c>
      <c r="J87" s="13"/>
      <c r="K87" s="11">
        <v>4.7161799993439999</v>
      </c>
      <c r="L87" s="13"/>
      <c r="M87" s="14"/>
      <c r="N87" s="11">
        <v>76.143618952882008</v>
      </c>
      <c r="O87" s="13"/>
      <c r="P87" s="11">
        <v>5.1696547161419995</v>
      </c>
      <c r="Q87" s="13"/>
      <c r="R87" s="14"/>
      <c r="S87" s="11">
        <v>129.98549355720999</v>
      </c>
      <c r="T87" s="13"/>
      <c r="U87" s="11">
        <v>9.8858347154860002</v>
      </c>
      <c r="V87" s="13"/>
      <c r="W87" s="14"/>
      <c r="X87" s="28">
        <v>0</v>
      </c>
    </row>
    <row r="88" spans="1:24" x14ac:dyDescent="0.2">
      <c r="A88" s="9" t="s">
        <v>261</v>
      </c>
      <c r="B88" s="10" t="s">
        <v>648</v>
      </c>
      <c r="C88" s="11">
        <v>3.7319640849670002</v>
      </c>
      <c r="D88" s="11">
        <v>0.97073209793699999</v>
      </c>
      <c r="E88" s="11">
        <v>2.7612319870299999</v>
      </c>
      <c r="F88" s="11">
        <v>-22.088699067499</v>
      </c>
      <c r="G88" s="11">
        <v>2.5541395880020001</v>
      </c>
      <c r="H88" s="14">
        <v>0.5</v>
      </c>
      <c r="I88" s="13"/>
      <c r="J88" s="11">
        <v>0.97073209793699999</v>
      </c>
      <c r="K88" s="13"/>
      <c r="L88" s="13"/>
      <c r="M88" s="14"/>
      <c r="N88" s="13"/>
      <c r="O88" s="11">
        <v>2.7612319870299999</v>
      </c>
      <c r="P88" s="13"/>
      <c r="Q88" s="13"/>
      <c r="R88" s="14"/>
      <c r="S88" s="13"/>
      <c r="T88" s="11">
        <v>3.7319640849670002</v>
      </c>
      <c r="U88" s="13"/>
      <c r="V88" s="13"/>
      <c r="W88" s="14"/>
      <c r="X88" s="28">
        <v>0</v>
      </c>
    </row>
    <row r="89" spans="1:24" x14ac:dyDescent="0.2">
      <c r="A89" s="9" t="s">
        <v>120</v>
      </c>
      <c r="B89" s="10" t="s">
        <v>507</v>
      </c>
      <c r="C89" s="11">
        <v>34.249558470339004</v>
      </c>
      <c r="D89" s="11">
        <v>13.285599872376</v>
      </c>
      <c r="E89" s="11">
        <v>20.963958597961998</v>
      </c>
      <c r="F89" s="11">
        <v>4.0121971295629999</v>
      </c>
      <c r="G89" s="11">
        <v>19.391661703115002</v>
      </c>
      <c r="H89" s="14">
        <v>0</v>
      </c>
      <c r="I89" s="11">
        <v>11.877382878299001</v>
      </c>
      <c r="J89" s="11">
        <v>1.4082169940780001</v>
      </c>
      <c r="K89" s="13"/>
      <c r="L89" s="13"/>
      <c r="M89" s="14"/>
      <c r="N89" s="11">
        <v>17.883033588090999</v>
      </c>
      <c r="O89" s="11">
        <v>3.0809250098710002</v>
      </c>
      <c r="P89" s="13"/>
      <c r="Q89" s="13"/>
      <c r="R89" s="14"/>
      <c r="S89" s="11">
        <v>29.760416466389</v>
      </c>
      <c r="T89" s="11">
        <v>4.4891420039489995</v>
      </c>
      <c r="U89" s="13"/>
      <c r="V89" s="13"/>
      <c r="W89" s="14"/>
      <c r="X89" s="28">
        <v>0</v>
      </c>
    </row>
    <row r="90" spans="1:24" x14ac:dyDescent="0.2">
      <c r="A90" s="9" t="s">
        <v>272</v>
      </c>
      <c r="B90" s="10" t="s">
        <v>659</v>
      </c>
      <c r="C90" s="11">
        <v>3.7687617851999997</v>
      </c>
      <c r="D90" s="11">
        <v>1.2832085731680001</v>
      </c>
      <c r="E90" s="11">
        <v>2.4855532120309998</v>
      </c>
      <c r="F90" s="11">
        <v>-30.504644053046</v>
      </c>
      <c r="G90" s="11">
        <v>2.2991367211290004</v>
      </c>
      <c r="H90" s="14">
        <v>0.5</v>
      </c>
      <c r="I90" s="13"/>
      <c r="J90" s="11">
        <v>1.2832085731680001</v>
      </c>
      <c r="K90" s="13"/>
      <c r="L90" s="13"/>
      <c r="M90" s="14"/>
      <c r="N90" s="13"/>
      <c r="O90" s="11">
        <v>2.4855532120309998</v>
      </c>
      <c r="P90" s="13"/>
      <c r="Q90" s="13"/>
      <c r="R90" s="14"/>
      <c r="S90" s="13"/>
      <c r="T90" s="11">
        <v>3.7687617851999997</v>
      </c>
      <c r="U90" s="13"/>
      <c r="V90" s="13"/>
      <c r="W90" s="14"/>
      <c r="X90" s="28">
        <v>0</v>
      </c>
    </row>
    <row r="91" spans="1:24" x14ac:dyDescent="0.2">
      <c r="A91" s="9" t="s">
        <v>316</v>
      </c>
      <c r="B91" s="10" t="s">
        <v>703</v>
      </c>
      <c r="C91" s="11">
        <v>2.8187142491609998</v>
      </c>
      <c r="D91" s="11">
        <v>0.88048323895899994</v>
      </c>
      <c r="E91" s="11">
        <v>1.9382310102009999</v>
      </c>
      <c r="F91" s="11">
        <v>-12.821636826614</v>
      </c>
      <c r="G91" s="11">
        <v>1.792863684436</v>
      </c>
      <c r="H91" s="14">
        <v>0.5</v>
      </c>
      <c r="I91" s="13"/>
      <c r="J91" s="11">
        <v>0.88048323895899994</v>
      </c>
      <c r="K91" s="13"/>
      <c r="L91" s="13"/>
      <c r="M91" s="14"/>
      <c r="N91" s="13"/>
      <c r="O91" s="11">
        <v>1.9382310102009999</v>
      </c>
      <c r="P91" s="13"/>
      <c r="Q91" s="13"/>
      <c r="R91" s="14"/>
      <c r="S91" s="13"/>
      <c r="T91" s="11">
        <v>2.8187142491609998</v>
      </c>
      <c r="U91" s="13"/>
      <c r="V91" s="13"/>
      <c r="W91" s="14"/>
      <c r="X91" s="28">
        <v>0</v>
      </c>
    </row>
    <row r="92" spans="1:24" x14ac:dyDescent="0.2">
      <c r="A92" s="9" t="s">
        <v>117</v>
      </c>
      <c r="B92" s="10" t="s">
        <v>504</v>
      </c>
      <c r="C92" s="11">
        <v>87.440667412015998</v>
      </c>
      <c r="D92" s="11">
        <v>34.615850213237003</v>
      </c>
      <c r="E92" s="11">
        <v>52.824817198779002</v>
      </c>
      <c r="F92" s="11">
        <v>13.269733089328</v>
      </c>
      <c r="G92" s="11">
        <v>48.862955908871001</v>
      </c>
      <c r="H92" s="14">
        <v>0</v>
      </c>
      <c r="I92" s="11">
        <v>30.470651484900003</v>
      </c>
      <c r="J92" s="11">
        <v>4.1451987283360001</v>
      </c>
      <c r="K92" s="13"/>
      <c r="L92" s="13"/>
      <c r="M92" s="14"/>
      <c r="N92" s="11">
        <v>44.392250096722002</v>
      </c>
      <c r="O92" s="11">
        <v>8.4325671020569999</v>
      </c>
      <c r="P92" s="13"/>
      <c r="Q92" s="13"/>
      <c r="R92" s="14"/>
      <c r="S92" s="11">
        <v>74.862901581623007</v>
      </c>
      <c r="T92" s="11">
        <v>12.577765830393</v>
      </c>
      <c r="U92" s="13"/>
      <c r="V92" s="13"/>
      <c r="W92" s="14"/>
      <c r="X92" s="28">
        <v>0</v>
      </c>
    </row>
    <row r="93" spans="1:24" x14ac:dyDescent="0.2">
      <c r="A93" s="9" t="s">
        <v>86</v>
      </c>
      <c r="B93" s="10" t="s">
        <v>473</v>
      </c>
      <c r="C93" s="11">
        <v>171.023101622241</v>
      </c>
      <c r="D93" s="11">
        <v>67.722177890184994</v>
      </c>
      <c r="E93" s="11">
        <v>103.30092373205601</v>
      </c>
      <c r="F93" s="11">
        <v>86.457248658883998</v>
      </c>
      <c r="G93" s="11">
        <v>95.553354452151993</v>
      </c>
      <c r="H93" s="14">
        <v>0</v>
      </c>
      <c r="I93" s="11">
        <v>67.722177890184994</v>
      </c>
      <c r="J93" s="13"/>
      <c r="K93" s="13"/>
      <c r="L93" s="13"/>
      <c r="M93" s="14"/>
      <c r="N93" s="11">
        <v>103.30092373205601</v>
      </c>
      <c r="O93" s="13"/>
      <c r="P93" s="13"/>
      <c r="Q93" s="13"/>
      <c r="R93" s="14"/>
      <c r="S93" s="11">
        <v>171.023101622241</v>
      </c>
      <c r="T93" s="13"/>
      <c r="U93" s="13"/>
      <c r="V93" s="13"/>
      <c r="W93" s="14"/>
      <c r="X93" s="28">
        <v>0</v>
      </c>
    </row>
    <row r="94" spans="1:24" x14ac:dyDescent="0.2">
      <c r="A94" s="9" t="s">
        <v>206</v>
      </c>
      <c r="B94" s="10" t="s">
        <v>593</v>
      </c>
      <c r="C94" s="11">
        <v>2.2694756865530001</v>
      </c>
      <c r="D94" s="11">
        <v>0.73644802033400003</v>
      </c>
      <c r="E94" s="11">
        <v>1.533027666218</v>
      </c>
      <c r="F94" s="11">
        <v>-5.5058370789120001</v>
      </c>
      <c r="G94" s="11">
        <v>1.4180505912520001</v>
      </c>
      <c r="H94" s="14">
        <v>0.5</v>
      </c>
      <c r="I94" s="13"/>
      <c r="J94" s="11">
        <v>0.73644802033400003</v>
      </c>
      <c r="K94" s="13"/>
      <c r="L94" s="13"/>
      <c r="M94" s="14"/>
      <c r="N94" s="13"/>
      <c r="O94" s="11">
        <v>1.533027666218</v>
      </c>
      <c r="P94" s="13"/>
      <c r="Q94" s="13"/>
      <c r="R94" s="14"/>
      <c r="S94" s="13"/>
      <c r="T94" s="11">
        <v>2.2694756865530001</v>
      </c>
      <c r="U94" s="13"/>
      <c r="V94" s="13"/>
      <c r="W94" s="14"/>
      <c r="X94" s="28">
        <v>0</v>
      </c>
    </row>
    <row r="95" spans="1:24" x14ac:dyDescent="0.2">
      <c r="A95" s="9" t="s">
        <v>169</v>
      </c>
      <c r="B95" s="10" t="s">
        <v>556</v>
      </c>
      <c r="C95" s="11">
        <v>15.510703306138</v>
      </c>
      <c r="D95" s="11">
        <v>7.2894594228490002</v>
      </c>
      <c r="E95" s="11">
        <v>8.2212438832900006</v>
      </c>
      <c r="F95" s="11">
        <v>5.5424778639319996</v>
      </c>
      <c r="G95" s="11">
        <v>7.6046505920429999</v>
      </c>
      <c r="H95" s="14">
        <v>0</v>
      </c>
      <c r="I95" s="13"/>
      <c r="J95" s="13"/>
      <c r="K95" s="11">
        <v>7.2894594228490002</v>
      </c>
      <c r="L95" s="13"/>
      <c r="M95" s="14"/>
      <c r="N95" s="13"/>
      <c r="O95" s="13"/>
      <c r="P95" s="11">
        <v>8.2212438832900006</v>
      </c>
      <c r="Q95" s="13"/>
      <c r="R95" s="14"/>
      <c r="S95" s="13"/>
      <c r="T95" s="13"/>
      <c r="U95" s="11">
        <v>15.510703306138</v>
      </c>
      <c r="V95" s="13"/>
      <c r="W95" s="14"/>
      <c r="X95" s="28">
        <v>0</v>
      </c>
    </row>
    <row r="96" spans="1:24" x14ac:dyDescent="0.2">
      <c r="A96" s="9" t="s">
        <v>93</v>
      </c>
      <c r="B96" s="10" t="s">
        <v>480</v>
      </c>
      <c r="C96" s="11">
        <v>151.64424586041</v>
      </c>
      <c r="D96" s="11">
        <v>57.699963364576</v>
      </c>
      <c r="E96" s="11">
        <v>93.944282495835012</v>
      </c>
      <c r="F96" s="11">
        <v>72.109464167284997</v>
      </c>
      <c r="G96" s="11">
        <v>86.898461308647001</v>
      </c>
      <c r="H96" s="14">
        <v>0</v>
      </c>
      <c r="I96" s="11">
        <v>57.699963364576</v>
      </c>
      <c r="J96" s="13"/>
      <c r="K96" s="13"/>
      <c r="L96" s="13"/>
      <c r="M96" s="14"/>
      <c r="N96" s="11">
        <v>93.944282495835012</v>
      </c>
      <c r="O96" s="13"/>
      <c r="P96" s="13"/>
      <c r="Q96" s="13"/>
      <c r="R96" s="14"/>
      <c r="S96" s="11">
        <v>151.64424586041</v>
      </c>
      <c r="T96" s="13"/>
      <c r="U96" s="13"/>
      <c r="V96" s="13"/>
      <c r="W96" s="14"/>
      <c r="X96" s="28">
        <v>0</v>
      </c>
    </row>
    <row r="97" spans="1:24" x14ac:dyDescent="0.2">
      <c r="A97" s="9" t="s">
        <v>52</v>
      </c>
      <c r="B97" s="10" t="s">
        <v>439</v>
      </c>
      <c r="C97" s="11">
        <v>117.90078864485399</v>
      </c>
      <c r="D97" s="11">
        <v>48.011336793736007</v>
      </c>
      <c r="E97" s="11">
        <v>69.889451851118991</v>
      </c>
      <c r="F97" s="11">
        <v>27.196802014727002</v>
      </c>
      <c r="G97" s="11">
        <v>64.647742962284994</v>
      </c>
      <c r="H97" s="14">
        <v>0</v>
      </c>
      <c r="I97" s="11">
        <v>43.144910177857</v>
      </c>
      <c r="J97" s="11">
        <v>4.8664266158779999</v>
      </c>
      <c r="K97" s="13"/>
      <c r="L97" s="13"/>
      <c r="M97" s="14"/>
      <c r="N97" s="11">
        <v>60.414638406253005</v>
      </c>
      <c r="O97" s="11">
        <v>9.4748134448659993</v>
      </c>
      <c r="P97" s="13"/>
      <c r="Q97" s="13"/>
      <c r="R97" s="14"/>
      <c r="S97" s="11">
        <v>103.559548584111</v>
      </c>
      <c r="T97" s="11">
        <v>14.341240060744001</v>
      </c>
      <c r="U97" s="13"/>
      <c r="V97" s="13"/>
      <c r="W97" s="14"/>
      <c r="X97" s="28">
        <v>0</v>
      </c>
    </row>
    <row r="98" spans="1:24" x14ac:dyDescent="0.2">
      <c r="A98" s="9" t="s">
        <v>87</v>
      </c>
      <c r="B98" s="10" t="s">
        <v>474</v>
      </c>
      <c r="C98" s="11">
        <v>56.143158331256998</v>
      </c>
      <c r="D98" s="11">
        <v>19.446216200458</v>
      </c>
      <c r="E98" s="11">
        <v>36.696942130798</v>
      </c>
      <c r="F98" s="11">
        <v>25.954890722782</v>
      </c>
      <c r="G98" s="11">
        <v>33.944671470988993</v>
      </c>
      <c r="H98" s="14">
        <v>0</v>
      </c>
      <c r="I98" s="11">
        <v>19.446216200458</v>
      </c>
      <c r="J98" s="13"/>
      <c r="K98" s="13"/>
      <c r="L98" s="13"/>
      <c r="M98" s="14"/>
      <c r="N98" s="11">
        <v>36.696942130798</v>
      </c>
      <c r="O98" s="13"/>
      <c r="P98" s="13"/>
      <c r="Q98" s="13"/>
      <c r="R98" s="14"/>
      <c r="S98" s="11">
        <v>56.143158331256998</v>
      </c>
      <c r="T98" s="13"/>
      <c r="U98" s="13"/>
      <c r="V98" s="13"/>
      <c r="W98" s="14"/>
      <c r="X98" s="28">
        <v>0</v>
      </c>
    </row>
    <row r="99" spans="1:24" x14ac:dyDescent="0.2">
      <c r="A99" s="9" t="s">
        <v>273</v>
      </c>
      <c r="B99" s="10" t="s">
        <v>660</v>
      </c>
      <c r="C99" s="11">
        <v>5.148714602479</v>
      </c>
      <c r="D99" s="11">
        <v>1.7579458816090001</v>
      </c>
      <c r="E99" s="11">
        <v>3.3907687208699997</v>
      </c>
      <c r="F99" s="11">
        <v>-10.604536997372</v>
      </c>
      <c r="G99" s="11">
        <v>3.1364610668049999</v>
      </c>
      <c r="H99" s="14">
        <v>0.5</v>
      </c>
      <c r="I99" s="13"/>
      <c r="J99" s="11">
        <v>1.7579458816090001</v>
      </c>
      <c r="K99" s="13"/>
      <c r="L99" s="13"/>
      <c r="M99" s="14"/>
      <c r="N99" s="13"/>
      <c r="O99" s="11">
        <v>3.3907687208699997</v>
      </c>
      <c r="P99" s="13"/>
      <c r="Q99" s="13"/>
      <c r="R99" s="14"/>
      <c r="S99" s="13"/>
      <c r="T99" s="11">
        <v>5.148714602479</v>
      </c>
      <c r="U99" s="13"/>
      <c r="V99" s="13"/>
      <c r="W99" s="14"/>
      <c r="X99" s="28">
        <v>0</v>
      </c>
    </row>
    <row r="100" spans="1:24" x14ac:dyDescent="0.2">
      <c r="A100" s="9" t="s">
        <v>62</v>
      </c>
      <c r="B100" s="10" t="s">
        <v>449</v>
      </c>
      <c r="C100" s="11">
        <v>107.949924636848</v>
      </c>
      <c r="D100" s="11">
        <v>44.915198367683999</v>
      </c>
      <c r="E100" s="11">
        <v>63.034726269164004</v>
      </c>
      <c r="F100" s="11">
        <v>15.296855160050999</v>
      </c>
      <c r="G100" s="11">
        <v>58.307121798977001</v>
      </c>
      <c r="H100" s="14">
        <v>0</v>
      </c>
      <c r="I100" s="11">
        <v>40.398715344494995</v>
      </c>
      <c r="J100" s="11">
        <v>4.5164830231890001</v>
      </c>
      <c r="K100" s="13"/>
      <c r="L100" s="13"/>
      <c r="M100" s="14"/>
      <c r="N100" s="11">
        <v>54.612317932309999</v>
      </c>
      <c r="O100" s="11">
        <v>8.4224083368539997</v>
      </c>
      <c r="P100" s="13"/>
      <c r="Q100" s="13"/>
      <c r="R100" s="14"/>
      <c r="S100" s="11">
        <v>95.011033276804994</v>
      </c>
      <c r="T100" s="11">
        <v>12.938891360043</v>
      </c>
      <c r="U100" s="13"/>
      <c r="V100" s="13"/>
      <c r="W100" s="14"/>
      <c r="X100" s="28">
        <v>0</v>
      </c>
    </row>
    <row r="101" spans="1:24" x14ac:dyDescent="0.2">
      <c r="A101" s="9" t="s">
        <v>147</v>
      </c>
      <c r="B101" s="10" t="s">
        <v>534</v>
      </c>
      <c r="C101" s="11">
        <v>193.647330229739</v>
      </c>
      <c r="D101" s="11">
        <v>77.143474192477996</v>
      </c>
      <c r="E101" s="11">
        <v>116.503856037262</v>
      </c>
      <c r="F101" s="11">
        <v>60.995376209908997</v>
      </c>
      <c r="G101" s="11">
        <v>107.766066834467</v>
      </c>
      <c r="H101" s="14">
        <v>0</v>
      </c>
      <c r="I101" s="11">
        <v>69.006065181384997</v>
      </c>
      <c r="J101" s="11">
        <v>8.1374090110920001</v>
      </c>
      <c r="K101" s="13"/>
      <c r="L101" s="13"/>
      <c r="M101" s="14"/>
      <c r="N101" s="11">
        <v>100.45324900086699</v>
      </c>
      <c r="O101" s="11">
        <v>16.050607036393998</v>
      </c>
      <c r="P101" s="13"/>
      <c r="Q101" s="13"/>
      <c r="R101" s="14"/>
      <c r="S101" s="11">
        <v>169.459314182253</v>
      </c>
      <c r="T101" s="11">
        <v>24.188016047486997</v>
      </c>
      <c r="U101" s="13"/>
      <c r="V101" s="13"/>
      <c r="W101" s="14"/>
      <c r="X101" s="28">
        <v>0</v>
      </c>
    </row>
    <row r="102" spans="1:24" x14ac:dyDescent="0.2">
      <c r="A102" s="9" t="s">
        <v>170</v>
      </c>
      <c r="B102" s="10" t="s">
        <v>557</v>
      </c>
      <c r="C102" s="11">
        <v>12.332139905843999</v>
      </c>
      <c r="D102" s="11">
        <v>5.8133193386779993</v>
      </c>
      <c r="E102" s="11">
        <v>6.5188205671659993</v>
      </c>
      <c r="F102" s="11">
        <v>5.0400406259760002</v>
      </c>
      <c r="G102" s="11">
        <v>6.0299090246289992</v>
      </c>
      <c r="H102" s="14">
        <v>0</v>
      </c>
      <c r="I102" s="13"/>
      <c r="J102" s="13"/>
      <c r="K102" s="11">
        <v>5.8133193386779993</v>
      </c>
      <c r="L102" s="13"/>
      <c r="M102" s="14"/>
      <c r="N102" s="13"/>
      <c r="O102" s="13"/>
      <c r="P102" s="11">
        <v>6.5188205671659993</v>
      </c>
      <c r="Q102" s="13"/>
      <c r="R102" s="14"/>
      <c r="S102" s="13"/>
      <c r="T102" s="13"/>
      <c r="U102" s="11">
        <v>12.332139905843999</v>
      </c>
      <c r="V102" s="13"/>
      <c r="W102" s="14"/>
      <c r="X102" s="28">
        <v>0</v>
      </c>
    </row>
    <row r="103" spans="1:24" x14ac:dyDescent="0.2">
      <c r="A103" s="9" t="s">
        <v>22</v>
      </c>
      <c r="B103" s="10" t="s">
        <v>409</v>
      </c>
      <c r="C103" s="11">
        <v>118.93626680520201</v>
      </c>
      <c r="D103" s="11">
        <v>48.371072928998998</v>
      </c>
      <c r="E103" s="11">
        <v>70.565193876202997</v>
      </c>
      <c r="F103" s="11">
        <v>29.508852467842999</v>
      </c>
      <c r="G103" s="11">
        <v>65.272804335488004</v>
      </c>
      <c r="H103" s="14">
        <v>0</v>
      </c>
      <c r="I103" s="11">
        <v>39.899120298159005</v>
      </c>
      <c r="J103" s="11">
        <v>8.4719526308389987</v>
      </c>
      <c r="K103" s="13"/>
      <c r="L103" s="13"/>
      <c r="M103" s="14"/>
      <c r="N103" s="11">
        <v>54.993259089158002</v>
      </c>
      <c r="O103" s="11">
        <v>15.571934787046001</v>
      </c>
      <c r="P103" s="13"/>
      <c r="Q103" s="13"/>
      <c r="R103" s="14"/>
      <c r="S103" s="11">
        <v>94.892379387317007</v>
      </c>
      <c r="T103" s="11">
        <v>24.043887417885003</v>
      </c>
      <c r="U103" s="13"/>
      <c r="V103" s="13"/>
      <c r="W103" s="14"/>
      <c r="X103" s="28">
        <v>0</v>
      </c>
    </row>
    <row r="104" spans="1:24" x14ac:dyDescent="0.2">
      <c r="A104" s="9" t="s">
        <v>190</v>
      </c>
      <c r="B104" s="10" t="s">
        <v>577</v>
      </c>
      <c r="C104" s="11">
        <v>3.4058510459270002</v>
      </c>
      <c r="D104" s="11">
        <v>1.1489163400469999</v>
      </c>
      <c r="E104" s="11">
        <v>2.25693470588</v>
      </c>
      <c r="F104" s="11">
        <v>-4.7827552248150003</v>
      </c>
      <c r="G104" s="11">
        <v>2.0876646029389998</v>
      </c>
      <c r="H104" s="14">
        <v>0.5</v>
      </c>
      <c r="I104" s="13"/>
      <c r="J104" s="11">
        <v>1.1489163400469999</v>
      </c>
      <c r="K104" s="13"/>
      <c r="L104" s="13"/>
      <c r="M104" s="14"/>
      <c r="N104" s="13"/>
      <c r="O104" s="11">
        <v>2.25693470588</v>
      </c>
      <c r="P104" s="13"/>
      <c r="Q104" s="13"/>
      <c r="R104" s="14"/>
      <c r="S104" s="13"/>
      <c r="T104" s="11">
        <v>3.4058510459270002</v>
      </c>
      <c r="U104" s="13"/>
      <c r="V104" s="13"/>
      <c r="W104" s="14"/>
      <c r="X104" s="28">
        <v>0</v>
      </c>
    </row>
    <row r="105" spans="1:24" x14ac:dyDescent="0.2">
      <c r="A105" s="9" t="s">
        <v>207</v>
      </c>
      <c r="B105" s="10" t="s">
        <v>594</v>
      </c>
      <c r="C105" s="11">
        <v>3.6438740176860001</v>
      </c>
      <c r="D105" s="11">
        <v>1.2027907657669998</v>
      </c>
      <c r="E105" s="11">
        <v>2.4410832519189998</v>
      </c>
      <c r="F105" s="11">
        <v>-10.424873420222999</v>
      </c>
      <c r="G105" s="11">
        <v>2.2580020080250001</v>
      </c>
      <c r="H105" s="14">
        <v>0.5</v>
      </c>
      <c r="I105" s="13"/>
      <c r="J105" s="11">
        <v>1.2027907657669998</v>
      </c>
      <c r="K105" s="13"/>
      <c r="L105" s="13"/>
      <c r="M105" s="14"/>
      <c r="N105" s="13"/>
      <c r="O105" s="11">
        <v>2.4410832519189998</v>
      </c>
      <c r="P105" s="13"/>
      <c r="Q105" s="13"/>
      <c r="R105" s="14"/>
      <c r="S105" s="13"/>
      <c r="T105" s="11">
        <v>3.6438740176860001</v>
      </c>
      <c r="U105" s="13"/>
      <c r="V105" s="13"/>
      <c r="W105" s="14"/>
      <c r="X105" s="28">
        <v>0</v>
      </c>
    </row>
    <row r="106" spans="1:24" x14ac:dyDescent="0.2">
      <c r="A106" s="9" t="s">
        <v>220</v>
      </c>
      <c r="B106" s="10" t="s">
        <v>607</v>
      </c>
      <c r="C106" s="11">
        <v>1.52694746574</v>
      </c>
      <c r="D106" s="11">
        <v>0.26286367194999999</v>
      </c>
      <c r="E106" s="11">
        <v>1.2640837937910001</v>
      </c>
      <c r="F106" s="11">
        <v>-7.4492438480649996</v>
      </c>
      <c r="G106" s="11">
        <v>1.1692775092559999</v>
      </c>
      <c r="H106" s="14">
        <v>0.5</v>
      </c>
      <c r="I106" s="13"/>
      <c r="J106" s="11">
        <v>0.26286367194999999</v>
      </c>
      <c r="K106" s="13"/>
      <c r="L106" s="13"/>
      <c r="M106" s="14"/>
      <c r="N106" s="13"/>
      <c r="O106" s="11">
        <v>1.2640837937910001</v>
      </c>
      <c r="P106" s="13"/>
      <c r="Q106" s="13"/>
      <c r="R106" s="14"/>
      <c r="S106" s="13"/>
      <c r="T106" s="11">
        <v>1.52694746574</v>
      </c>
      <c r="U106" s="13"/>
      <c r="V106" s="13"/>
      <c r="W106" s="14"/>
      <c r="X106" s="28">
        <v>0</v>
      </c>
    </row>
    <row r="107" spans="1:24" x14ac:dyDescent="0.2">
      <c r="A107" s="9" t="s">
        <v>245</v>
      </c>
      <c r="B107" s="10" t="s">
        <v>632</v>
      </c>
      <c r="C107" s="11">
        <v>2.4686039407379998</v>
      </c>
      <c r="D107" s="11">
        <v>0.73367209117799992</v>
      </c>
      <c r="E107" s="11">
        <v>1.7349318495599999</v>
      </c>
      <c r="F107" s="11">
        <v>-9.8412342017989989</v>
      </c>
      <c r="G107" s="11">
        <v>1.604811960843</v>
      </c>
      <c r="H107" s="14">
        <v>0.5</v>
      </c>
      <c r="I107" s="13"/>
      <c r="J107" s="11">
        <v>0.73367209117799992</v>
      </c>
      <c r="K107" s="13"/>
      <c r="L107" s="13"/>
      <c r="M107" s="14"/>
      <c r="N107" s="13"/>
      <c r="O107" s="11">
        <v>1.7349318495599999</v>
      </c>
      <c r="P107" s="13"/>
      <c r="Q107" s="13"/>
      <c r="R107" s="14"/>
      <c r="S107" s="13"/>
      <c r="T107" s="11">
        <v>2.4686039407379998</v>
      </c>
      <c r="U107" s="13"/>
      <c r="V107" s="13"/>
      <c r="W107" s="14"/>
      <c r="X107" s="28">
        <v>0</v>
      </c>
    </row>
    <row r="108" spans="1:24" x14ac:dyDescent="0.2">
      <c r="A108" s="9" t="s">
        <v>262</v>
      </c>
      <c r="B108" s="10" t="s">
        <v>649</v>
      </c>
      <c r="C108" s="11">
        <v>3.6343316417040001</v>
      </c>
      <c r="D108" s="11">
        <v>1.144559217791</v>
      </c>
      <c r="E108" s="11">
        <v>2.4897724239130001</v>
      </c>
      <c r="F108" s="11">
        <v>-15.575996136531</v>
      </c>
      <c r="G108" s="11">
        <v>2.3030394921199999</v>
      </c>
      <c r="H108" s="14">
        <v>0.5</v>
      </c>
      <c r="I108" s="13"/>
      <c r="J108" s="11">
        <v>1.144559217791</v>
      </c>
      <c r="K108" s="13"/>
      <c r="L108" s="13"/>
      <c r="M108" s="14"/>
      <c r="N108" s="13"/>
      <c r="O108" s="11">
        <v>2.4897724239130001</v>
      </c>
      <c r="P108" s="13"/>
      <c r="Q108" s="13"/>
      <c r="R108" s="14"/>
      <c r="S108" s="13"/>
      <c r="T108" s="11">
        <v>3.6343316417040001</v>
      </c>
      <c r="U108" s="13"/>
      <c r="V108" s="13"/>
      <c r="W108" s="14"/>
      <c r="X108" s="28">
        <v>0</v>
      </c>
    </row>
    <row r="109" spans="1:24" x14ac:dyDescent="0.2">
      <c r="A109" s="9" t="s">
        <v>302</v>
      </c>
      <c r="B109" s="10" t="s">
        <v>689</v>
      </c>
      <c r="C109" s="11">
        <v>8.7799549346549988</v>
      </c>
      <c r="D109" s="11">
        <v>3.1506370874330001</v>
      </c>
      <c r="E109" s="11">
        <v>5.6293178472210004</v>
      </c>
      <c r="F109" s="11">
        <v>-7.2657246393659998</v>
      </c>
      <c r="G109" s="11">
        <v>5.2071190086800003</v>
      </c>
      <c r="H109" s="14">
        <v>0.5</v>
      </c>
      <c r="I109" s="13"/>
      <c r="J109" s="11">
        <v>3.1506370874330001</v>
      </c>
      <c r="K109" s="13"/>
      <c r="L109" s="13"/>
      <c r="M109" s="14"/>
      <c r="N109" s="13"/>
      <c r="O109" s="11">
        <v>5.6293178472210004</v>
      </c>
      <c r="P109" s="13"/>
      <c r="Q109" s="13"/>
      <c r="R109" s="14"/>
      <c r="S109" s="13"/>
      <c r="T109" s="11">
        <v>8.7799549346549988</v>
      </c>
      <c r="U109" s="13"/>
      <c r="V109" s="13"/>
      <c r="W109" s="14"/>
      <c r="X109" s="28">
        <v>0</v>
      </c>
    </row>
    <row r="110" spans="1:24" x14ac:dyDescent="0.2">
      <c r="A110" s="9" t="s">
        <v>317</v>
      </c>
      <c r="B110" s="10" t="s">
        <v>704</v>
      </c>
      <c r="C110" s="11">
        <v>3.3739964869129997</v>
      </c>
      <c r="D110" s="11">
        <v>1.168478269667</v>
      </c>
      <c r="E110" s="11">
        <v>2.2055182172460004</v>
      </c>
      <c r="F110" s="11">
        <v>-5.8962821287249998</v>
      </c>
      <c r="G110" s="11">
        <v>2.0401043509519998</v>
      </c>
      <c r="H110" s="14">
        <v>0.5</v>
      </c>
      <c r="I110" s="13"/>
      <c r="J110" s="11">
        <v>1.168478269667</v>
      </c>
      <c r="K110" s="13"/>
      <c r="L110" s="13"/>
      <c r="M110" s="14"/>
      <c r="N110" s="13"/>
      <c r="O110" s="11">
        <v>2.2055182172460004</v>
      </c>
      <c r="P110" s="13"/>
      <c r="Q110" s="13"/>
      <c r="R110" s="14"/>
      <c r="S110" s="13"/>
      <c r="T110" s="11">
        <v>3.3739964869129997</v>
      </c>
      <c r="U110" s="13"/>
      <c r="V110" s="13"/>
      <c r="W110" s="14"/>
      <c r="X110" s="28">
        <v>0</v>
      </c>
    </row>
    <row r="111" spans="1:24" x14ac:dyDescent="0.2">
      <c r="A111" s="9" t="s">
        <v>110</v>
      </c>
      <c r="B111" s="10" t="s">
        <v>497</v>
      </c>
      <c r="C111" s="11">
        <v>80.887473183053004</v>
      </c>
      <c r="D111" s="11">
        <v>32.173041519470999</v>
      </c>
      <c r="E111" s="11">
        <v>48.714431663581998</v>
      </c>
      <c r="F111" s="11">
        <v>5.8823228711339999</v>
      </c>
      <c r="G111" s="11">
        <v>45.060849288813003</v>
      </c>
      <c r="H111" s="14">
        <v>0</v>
      </c>
      <c r="I111" s="11">
        <v>27.850829096064999</v>
      </c>
      <c r="J111" s="11">
        <v>4.3222124234060004</v>
      </c>
      <c r="K111" s="13"/>
      <c r="L111" s="13"/>
      <c r="M111" s="14"/>
      <c r="N111" s="11">
        <v>39.792035264302996</v>
      </c>
      <c r="O111" s="11">
        <v>8.9223963992790001</v>
      </c>
      <c r="P111" s="13"/>
      <c r="Q111" s="13"/>
      <c r="R111" s="14"/>
      <c r="S111" s="11">
        <v>67.642864360367</v>
      </c>
      <c r="T111" s="11">
        <v>13.244608822684999</v>
      </c>
      <c r="U111" s="13"/>
      <c r="V111" s="13"/>
      <c r="W111" s="14"/>
      <c r="X111" s="28">
        <v>0</v>
      </c>
    </row>
    <row r="112" spans="1:24" x14ac:dyDescent="0.2">
      <c r="A112" s="9" t="s">
        <v>344</v>
      </c>
      <c r="B112" s="10" t="s">
        <v>731</v>
      </c>
      <c r="C112" s="11">
        <v>4.4356370366300002</v>
      </c>
      <c r="D112" s="11">
        <v>1.507687542652</v>
      </c>
      <c r="E112" s="11">
        <v>2.9279494939770001</v>
      </c>
      <c r="F112" s="11">
        <v>-18.83510643903</v>
      </c>
      <c r="G112" s="11">
        <v>2.7083532819289999</v>
      </c>
      <c r="H112" s="14">
        <v>0.5</v>
      </c>
      <c r="I112" s="13"/>
      <c r="J112" s="11">
        <v>1.507687542652</v>
      </c>
      <c r="K112" s="13"/>
      <c r="L112" s="13"/>
      <c r="M112" s="14"/>
      <c r="N112" s="13"/>
      <c r="O112" s="11">
        <v>2.9279494939770001</v>
      </c>
      <c r="P112" s="13"/>
      <c r="Q112" s="13"/>
      <c r="R112" s="14"/>
      <c r="S112" s="13"/>
      <c r="T112" s="11">
        <v>4.4356370366300002</v>
      </c>
      <c r="U112" s="13"/>
      <c r="V112" s="13"/>
      <c r="W112" s="14"/>
      <c r="X112" s="28">
        <v>0</v>
      </c>
    </row>
    <row r="113" spans="1:24" x14ac:dyDescent="0.2">
      <c r="A113" s="9" t="s">
        <v>88</v>
      </c>
      <c r="B113" s="10" t="s">
        <v>475</v>
      </c>
      <c r="C113" s="11">
        <v>113.804595013563</v>
      </c>
      <c r="D113" s="11">
        <v>45.106901688940006</v>
      </c>
      <c r="E113" s="11">
        <v>68.697693324623003</v>
      </c>
      <c r="F113" s="11">
        <v>57.301995221661002</v>
      </c>
      <c r="G113" s="11">
        <v>63.545366325277001</v>
      </c>
      <c r="H113" s="14">
        <v>0</v>
      </c>
      <c r="I113" s="11">
        <v>45.106901688940006</v>
      </c>
      <c r="J113" s="13"/>
      <c r="K113" s="13"/>
      <c r="L113" s="13"/>
      <c r="M113" s="14"/>
      <c r="N113" s="11">
        <v>68.697693324623003</v>
      </c>
      <c r="O113" s="13"/>
      <c r="P113" s="13"/>
      <c r="Q113" s="13"/>
      <c r="R113" s="14"/>
      <c r="S113" s="11">
        <v>113.804595013563</v>
      </c>
      <c r="T113" s="13"/>
      <c r="U113" s="13"/>
      <c r="V113" s="13"/>
      <c r="W113" s="14"/>
      <c r="X113" s="28">
        <v>0</v>
      </c>
    </row>
    <row r="114" spans="1:24" x14ac:dyDescent="0.2">
      <c r="A114" s="9" t="s">
        <v>171</v>
      </c>
      <c r="B114" s="10" t="s">
        <v>558</v>
      </c>
      <c r="C114" s="11">
        <v>13.300681955288001</v>
      </c>
      <c r="D114" s="11">
        <v>6.1955741068120007</v>
      </c>
      <c r="E114" s="11">
        <v>7.105107848476</v>
      </c>
      <c r="F114" s="11">
        <v>4.7682313538650005</v>
      </c>
      <c r="G114" s="11">
        <v>6.5722247598409993</v>
      </c>
      <c r="H114" s="13">
        <v>0</v>
      </c>
      <c r="I114" s="12"/>
      <c r="J114" s="13"/>
      <c r="K114" s="11">
        <v>6.1955741068120007</v>
      </c>
      <c r="L114" s="13"/>
      <c r="M114" s="14"/>
      <c r="N114" s="12"/>
      <c r="O114" s="13"/>
      <c r="P114" s="11">
        <v>7.105107848476</v>
      </c>
      <c r="Q114" s="13"/>
      <c r="R114" s="14"/>
      <c r="S114" s="12"/>
      <c r="T114" s="13"/>
      <c r="U114" s="11">
        <v>13.300681955288001</v>
      </c>
      <c r="V114" s="13"/>
      <c r="W114" s="14"/>
      <c r="X114" s="28">
        <v>0</v>
      </c>
    </row>
    <row r="115" spans="1:24" x14ac:dyDescent="0.2">
      <c r="A115" s="9" t="s">
        <v>221</v>
      </c>
      <c r="B115" s="10" t="s">
        <v>608</v>
      </c>
      <c r="C115" s="11">
        <v>5.0943955504759995</v>
      </c>
      <c r="D115" s="11">
        <v>1.7519759070379999</v>
      </c>
      <c r="E115" s="11">
        <v>3.3424196434380002</v>
      </c>
      <c r="F115" s="11">
        <v>-10.123869548779</v>
      </c>
      <c r="G115" s="11">
        <v>3.0917381701799997</v>
      </c>
      <c r="H115" s="11">
        <v>0.5</v>
      </c>
      <c r="I115" s="12"/>
      <c r="J115" s="11">
        <v>1.7519759070379999</v>
      </c>
      <c r="K115" s="13"/>
      <c r="L115" s="13"/>
      <c r="M115" s="14"/>
      <c r="N115" s="12"/>
      <c r="O115" s="11">
        <v>3.3424196434380002</v>
      </c>
      <c r="P115" s="13"/>
      <c r="Q115" s="13"/>
      <c r="R115" s="14"/>
      <c r="S115" s="12"/>
      <c r="T115" s="11">
        <v>5.0943955504759995</v>
      </c>
      <c r="U115" s="13"/>
      <c r="V115" s="13"/>
      <c r="W115" s="14"/>
      <c r="X115" s="28">
        <v>0</v>
      </c>
    </row>
    <row r="116" spans="1:24" x14ac:dyDescent="0.2">
      <c r="A116" s="9" t="s">
        <v>246</v>
      </c>
      <c r="B116" s="10" t="s">
        <v>633</v>
      </c>
      <c r="C116" s="11">
        <v>3.5600745678219998</v>
      </c>
      <c r="D116" s="11">
        <v>1.1955960381799999</v>
      </c>
      <c r="E116" s="11">
        <v>2.3644785296430002</v>
      </c>
      <c r="F116" s="11">
        <v>-20.482963926970001</v>
      </c>
      <c r="G116" s="11">
        <v>2.1871426399190002</v>
      </c>
      <c r="H116" s="11">
        <v>0.5</v>
      </c>
      <c r="I116" s="12"/>
      <c r="J116" s="11">
        <v>1.1955960381799999</v>
      </c>
      <c r="K116" s="13"/>
      <c r="L116" s="13"/>
      <c r="M116" s="14"/>
      <c r="N116" s="12"/>
      <c r="O116" s="11">
        <v>2.3644785296430002</v>
      </c>
      <c r="P116" s="13"/>
      <c r="Q116" s="13"/>
      <c r="R116" s="14"/>
      <c r="S116" s="12"/>
      <c r="T116" s="11">
        <v>3.5600745678219998</v>
      </c>
      <c r="U116" s="13"/>
      <c r="V116" s="13"/>
      <c r="W116" s="14"/>
      <c r="X116" s="28">
        <v>0</v>
      </c>
    </row>
    <row r="117" spans="1:24" x14ac:dyDescent="0.2">
      <c r="A117" s="9" t="s">
        <v>197</v>
      </c>
      <c r="B117" s="10" t="s">
        <v>584</v>
      </c>
      <c r="C117" s="11">
        <v>2.2780623388200003</v>
      </c>
      <c r="D117" s="11">
        <v>0.70793747650100003</v>
      </c>
      <c r="E117" s="11">
        <v>1.5701248623190001</v>
      </c>
      <c r="F117" s="11">
        <v>-6.468038111537</v>
      </c>
      <c r="G117" s="11">
        <v>1.452365497645</v>
      </c>
      <c r="H117" s="11">
        <v>0.5</v>
      </c>
      <c r="I117" s="12"/>
      <c r="J117" s="11">
        <v>0.70793747650100003</v>
      </c>
      <c r="K117" s="13"/>
      <c r="L117" s="13"/>
      <c r="M117" s="14"/>
      <c r="N117" s="12"/>
      <c r="O117" s="11">
        <v>1.5701248623190001</v>
      </c>
      <c r="P117" s="13"/>
      <c r="Q117" s="13"/>
      <c r="R117" s="14"/>
      <c r="S117" s="12"/>
      <c r="T117" s="11">
        <v>2.2780623388200003</v>
      </c>
      <c r="U117" s="13"/>
      <c r="V117" s="13"/>
      <c r="W117" s="14"/>
      <c r="X117" s="28">
        <v>0</v>
      </c>
    </row>
    <row r="118" spans="1:24" x14ac:dyDescent="0.2">
      <c r="A118" s="9" t="s">
        <v>358</v>
      </c>
      <c r="B118" s="10" t="s">
        <v>745</v>
      </c>
      <c r="C118" s="11">
        <v>2.798158759284</v>
      </c>
      <c r="D118" s="11">
        <v>0.66730462313500005</v>
      </c>
      <c r="E118" s="11">
        <v>2.1308541361489999</v>
      </c>
      <c r="F118" s="11">
        <v>-18.920926966141</v>
      </c>
      <c r="G118" s="11">
        <v>1.971040075938</v>
      </c>
      <c r="H118" s="11">
        <v>0.5</v>
      </c>
      <c r="I118" s="12"/>
      <c r="J118" s="11">
        <v>0.66730462313500005</v>
      </c>
      <c r="K118" s="13"/>
      <c r="L118" s="13"/>
      <c r="M118" s="14"/>
      <c r="N118" s="12"/>
      <c r="O118" s="11">
        <v>2.1308541361489999</v>
      </c>
      <c r="P118" s="13"/>
      <c r="Q118" s="13"/>
      <c r="R118" s="14"/>
      <c r="S118" s="12"/>
      <c r="T118" s="11">
        <v>2.798158759284</v>
      </c>
      <c r="U118" s="13"/>
      <c r="V118" s="13"/>
      <c r="W118" s="14"/>
      <c r="X118" s="28">
        <v>0</v>
      </c>
    </row>
    <row r="119" spans="1:24" x14ac:dyDescent="0.2">
      <c r="A119" s="9" t="s">
        <v>23</v>
      </c>
      <c r="B119" s="10" t="s">
        <v>410</v>
      </c>
      <c r="C119" s="11">
        <v>114.427316625012</v>
      </c>
      <c r="D119" s="11">
        <v>46.553553587779</v>
      </c>
      <c r="E119" s="11">
        <v>67.87376303723299</v>
      </c>
      <c r="F119" s="11">
        <v>35.571246875929994</v>
      </c>
      <c r="G119" s="11">
        <v>62.783230809441001</v>
      </c>
      <c r="H119" s="13">
        <v>0</v>
      </c>
      <c r="I119" s="12">
        <v>39.247418805494</v>
      </c>
      <c r="J119" s="11">
        <v>7.3061347822850005</v>
      </c>
      <c r="K119" s="13"/>
      <c r="L119" s="13"/>
      <c r="M119" s="14"/>
      <c r="N119" s="12">
        <v>54.457274957644003</v>
      </c>
      <c r="O119" s="11">
        <v>13.416488079589</v>
      </c>
      <c r="P119" s="13"/>
      <c r="Q119" s="13"/>
      <c r="R119" s="14"/>
      <c r="S119" s="12">
        <v>93.704693763137996</v>
      </c>
      <c r="T119" s="11">
        <v>20.722622861874001</v>
      </c>
      <c r="U119" s="13"/>
      <c r="V119" s="13"/>
      <c r="W119" s="14"/>
      <c r="X119" s="28">
        <v>0</v>
      </c>
    </row>
    <row r="120" spans="1:24" x14ac:dyDescent="0.2">
      <c r="A120" s="9" t="s">
        <v>232</v>
      </c>
      <c r="B120" s="10" t="s">
        <v>619</v>
      </c>
      <c r="C120" s="11">
        <v>4.5821204978219994</v>
      </c>
      <c r="D120" s="11">
        <v>1.5343116978589999</v>
      </c>
      <c r="E120" s="11">
        <v>3.0478087999630001</v>
      </c>
      <c r="F120" s="11">
        <v>-10.314922461473</v>
      </c>
      <c r="G120" s="11">
        <v>2.8192231399659997</v>
      </c>
      <c r="H120" s="11">
        <v>0.5</v>
      </c>
      <c r="I120" s="12"/>
      <c r="J120" s="11">
        <v>1.5343116978589999</v>
      </c>
      <c r="K120" s="13"/>
      <c r="L120" s="13"/>
      <c r="M120" s="14"/>
      <c r="N120" s="12"/>
      <c r="O120" s="11">
        <v>3.0478087999630001</v>
      </c>
      <c r="P120" s="13"/>
      <c r="Q120" s="13"/>
      <c r="R120" s="14"/>
      <c r="S120" s="12"/>
      <c r="T120" s="11">
        <v>4.5821204978219994</v>
      </c>
      <c r="U120" s="13"/>
      <c r="V120" s="13"/>
      <c r="W120" s="14"/>
      <c r="X120" s="28">
        <v>0</v>
      </c>
    </row>
    <row r="121" spans="1:24" x14ac:dyDescent="0.2">
      <c r="A121" s="9" t="s">
        <v>359</v>
      </c>
      <c r="B121" s="10" t="s">
        <v>746</v>
      </c>
      <c r="C121" s="11">
        <v>1.716154522569</v>
      </c>
      <c r="D121" s="11">
        <v>0.41685023175500002</v>
      </c>
      <c r="E121" s="11">
        <v>1.299304290814</v>
      </c>
      <c r="F121" s="11">
        <v>-8.2583426492639997</v>
      </c>
      <c r="G121" s="11">
        <v>1.201856469003</v>
      </c>
      <c r="H121" s="11">
        <v>0.5</v>
      </c>
      <c r="I121" s="12"/>
      <c r="J121" s="11">
        <v>0.41685023175500002</v>
      </c>
      <c r="K121" s="13"/>
      <c r="L121" s="13"/>
      <c r="M121" s="14"/>
      <c r="N121" s="12"/>
      <c r="O121" s="11">
        <v>1.299304290814</v>
      </c>
      <c r="P121" s="13"/>
      <c r="Q121" s="13"/>
      <c r="R121" s="14"/>
      <c r="S121" s="12"/>
      <c r="T121" s="11">
        <v>1.716154522569</v>
      </c>
      <c r="U121" s="13"/>
      <c r="V121" s="13"/>
      <c r="W121" s="14"/>
      <c r="X121" s="28">
        <v>0</v>
      </c>
    </row>
    <row r="122" spans="1:24" x14ac:dyDescent="0.2">
      <c r="A122" s="9" t="s">
        <v>202</v>
      </c>
      <c r="B122" s="10" t="s">
        <v>589</v>
      </c>
      <c r="C122" s="11">
        <v>4.6681290979500005</v>
      </c>
      <c r="D122" s="11">
        <v>1.6259500647410001</v>
      </c>
      <c r="E122" s="11">
        <v>3.042179033209</v>
      </c>
      <c r="F122" s="11">
        <v>-6.6244784698550001</v>
      </c>
      <c r="G122" s="11">
        <v>2.8140156057179997</v>
      </c>
      <c r="H122" s="11">
        <v>0.5</v>
      </c>
      <c r="I122" s="12"/>
      <c r="J122" s="11">
        <v>1.6259500647410001</v>
      </c>
      <c r="K122" s="13"/>
      <c r="L122" s="13"/>
      <c r="M122" s="14"/>
      <c r="N122" s="12"/>
      <c r="O122" s="11">
        <v>3.042179033209</v>
      </c>
      <c r="P122" s="13"/>
      <c r="Q122" s="13"/>
      <c r="R122" s="14"/>
      <c r="S122" s="12"/>
      <c r="T122" s="11">
        <v>4.6681290979500005</v>
      </c>
      <c r="U122" s="13"/>
      <c r="V122" s="13"/>
      <c r="W122" s="14"/>
      <c r="X122" s="28">
        <v>0</v>
      </c>
    </row>
    <row r="123" spans="1:24" x14ac:dyDescent="0.2">
      <c r="A123" s="9" t="s">
        <v>94</v>
      </c>
      <c r="B123" s="10" t="s">
        <v>481</v>
      </c>
      <c r="C123" s="11">
        <v>279.59272865969905</v>
      </c>
      <c r="D123" s="11">
        <v>117.93817475188</v>
      </c>
      <c r="E123" s="11">
        <v>161.65455390781997</v>
      </c>
      <c r="F123" s="11">
        <v>118.604049313815</v>
      </c>
      <c r="G123" s="11">
        <v>149.53046236473301</v>
      </c>
      <c r="H123" s="13">
        <v>0</v>
      </c>
      <c r="I123" s="12">
        <v>117.93817475188</v>
      </c>
      <c r="J123" s="13"/>
      <c r="K123" s="13"/>
      <c r="L123" s="13"/>
      <c r="M123" s="14"/>
      <c r="N123" s="12">
        <v>161.65455390781997</v>
      </c>
      <c r="O123" s="13"/>
      <c r="P123" s="13"/>
      <c r="Q123" s="13"/>
      <c r="R123" s="14"/>
      <c r="S123" s="12">
        <v>279.59272865969905</v>
      </c>
      <c r="T123" s="13"/>
      <c r="U123" s="13"/>
      <c r="V123" s="13"/>
      <c r="W123" s="14"/>
      <c r="X123" s="28">
        <v>0</v>
      </c>
    </row>
    <row r="124" spans="1:24" x14ac:dyDescent="0.2">
      <c r="A124" s="9" t="s">
        <v>178</v>
      </c>
      <c r="B124" s="10" t="s">
        <v>565</v>
      </c>
      <c r="C124" s="11">
        <v>29.351722058269001</v>
      </c>
      <c r="D124" s="11">
        <v>14.233622478731</v>
      </c>
      <c r="E124" s="11">
        <v>15.118099579538001</v>
      </c>
      <c r="F124" s="11">
        <v>8.7626732072650011</v>
      </c>
      <c r="G124" s="11">
        <v>13.984242111073</v>
      </c>
      <c r="H124" s="11">
        <v>0</v>
      </c>
      <c r="I124" s="12"/>
      <c r="J124" s="13"/>
      <c r="K124" s="11">
        <v>14.233622478731</v>
      </c>
      <c r="L124" s="13"/>
      <c r="M124" s="14"/>
      <c r="N124" s="12"/>
      <c r="O124" s="13"/>
      <c r="P124" s="11">
        <v>15.118099579538001</v>
      </c>
      <c r="Q124" s="13"/>
      <c r="R124" s="14"/>
      <c r="S124" s="12"/>
      <c r="T124" s="13"/>
      <c r="U124" s="11">
        <v>29.351722058269001</v>
      </c>
      <c r="V124" s="13"/>
      <c r="W124" s="14"/>
      <c r="X124" s="28">
        <v>0</v>
      </c>
    </row>
    <row r="125" spans="1:24" x14ac:dyDescent="0.2">
      <c r="A125" s="9" t="s">
        <v>208</v>
      </c>
      <c r="B125" s="10" t="s">
        <v>595</v>
      </c>
      <c r="C125" s="11">
        <v>5.8022262119060004</v>
      </c>
      <c r="D125" s="11">
        <v>2.0224894870470003</v>
      </c>
      <c r="E125" s="11">
        <v>3.7797367248590001</v>
      </c>
      <c r="F125" s="11">
        <v>-26.590869841118998</v>
      </c>
      <c r="G125" s="11">
        <v>3.4962564704950001</v>
      </c>
      <c r="H125" s="11">
        <v>0.5</v>
      </c>
      <c r="I125" s="12"/>
      <c r="J125" s="11">
        <v>2.0224894870470003</v>
      </c>
      <c r="K125" s="13"/>
      <c r="L125" s="13"/>
      <c r="M125" s="14"/>
      <c r="N125" s="12"/>
      <c r="O125" s="11">
        <v>3.7797367248590001</v>
      </c>
      <c r="P125" s="13"/>
      <c r="Q125" s="13"/>
      <c r="R125" s="14"/>
      <c r="S125" s="12"/>
      <c r="T125" s="11">
        <v>5.8022262119060004</v>
      </c>
      <c r="U125" s="13"/>
      <c r="V125" s="13"/>
      <c r="W125" s="14"/>
      <c r="X125" s="28">
        <v>0</v>
      </c>
    </row>
    <row r="126" spans="1:24" x14ac:dyDescent="0.2">
      <c r="A126" s="9" t="s">
        <v>247</v>
      </c>
      <c r="B126" s="10" t="s">
        <v>634</v>
      </c>
      <c r="C126" s="11">
        <v>2.5928593903850001</v>
      </c>
      <c r="D126" s="11">
        <v>0.82782603239499997</v>
      </c>
      <c r="E126" s="11">
        <v>1.7650333579899999</v>
      </c>
      <c r="F126" s="11">
        <v>-15.274735841304</v>
      </c>
      <c r="G126" s="11">
        <v>1.6326558561410001</v>
      </c>
      <c r="H126" s="11">
        <v>0.5</v>
      </c>
      <c r="I126" s="12"/>
      <c r="J126" s="11">
        <v>0.82782603239499997</v>
      </c>
      <c r="K126" s="13"/>
      <c r="L126" s="13"/>
      <c r="M126" s="14"/>
      <c r="N126" s="12"/>
      <c r="O126" s="11">
        <v>1.7650333579899999</v>
      </c>
      <c r="P126" s="13"/>
      <c r="Q126" s="13"/>
      <c r="R126" s="14"/>
      <c r="S126" s="12"/>
      <c r="T126" s="11">
        <v>2.5928593903850001</v>
      </c>
      <c r="U126" s="13"/>
      <c r="V126" s="13"/>
      <c r="W126" s="14"/>
      <c r="X126" s="28">
        <v>0</v>
      </c>
    </row>
    <row r="127" spans="1:24" x14ac:dyDescent="0.2">
      <c r="A127" s="9" t="s">
        <v>191</v>
      </c>
      <c r="B127" s="10" t="s">
        <v>578</v>
      </c>
      <c r="C127" s="11">
        <v>5.0866281592640004</v>
      </c>
      <c r="D127" s="11">
        <v>1.6987311746420002</v>
      </c>
      <c r="E127" s="11">
        <v>3.387896984623</v>
      </c>
      <c r="F127" s="11">
        <v>-6.389567409214</v>
      </c>
      <c r="G127" s="11">
        <v>3.1338047107759999</v>
      </c>
      <c r="H127" s="11">
        <v>0.5</v>
      </c>
      <c r="I127" s="12"/>
      <c r="J127" s="11">
        <v>1.6987311746420002</v>
      </c>
      <c r="K127" s="13"/>
      <c r="L127" s="13"/>
      <c r="M127" s="14"/>
      <c r="N127" s="12"/>
      <c r="O127" s="11">
        <v>3.387896984623</v>
      </c>
      <c r="P127" s="13"/>
      <c r="Q127" s="13"/>
      <c r="R127" s="14"/>
      <c r="S127" s="12"/>
      <c r="T127" s="11">
        <v>5.0866281592640004</v>
      </c>
      <c r="U127" s="13"/>
      <c r="V127" s="13"/>
      <c r="W127" s="14"/>
      <c r="X127" s="28">
        <v>0</v>
      </c>
    </row>
    <row r="128" spans="1:24" x14ac:dyDescent="0.2">
      <c r="A128" s="9" t="s">
        <v>352</v>
      </c>
      <c r="B128" s="10" t="s">
        <v>739</v>
      </c>
      <c r="C128" s="11">
        <v>2.8383348794869998</v>
      </c>
      <c r="D128" s="11">
        <v>1.0042151790280001</v>
      </c>
      <c r="E128" s="11">
        <v>1.834119700459</v>
      </c>
      <c r="F128" s="11">
        <v>-7.0234770546080005</v>
      </c>
      <c r="G128" s="11">
        <v>1.6965607229239998</v>
      </c>
      <c r="H128" s="11">
        <v>0.5</v>
      </c>
      <c r="I128" s="12"/>
      <c r="J128" s="11">
        <v>1.0042151790280001</v>
      </c>
      <c r="K128" s="13"/>
      <c r="L128" s="13"/>
      <c r="M128" s="14"/>
      <c r="N128" s="12"/>
      <c r="O128" s="11">
        <v>1.834119700459</v>
      </c>
      <c r="P128" s="13"/>
      <c r="Q128" s="13"/>
      <c r="R128" s="14"/>
      <c r="S128" s="12"/>
      <c r="T128" s="11">
        <v>2.8383348794869998</v>
      </c>
      <c r="U128" s="13"/>
      <c r="V128" s="13"/>
      <c r="W128" s="14"/>
      <c r="X128" s="28">
        <v>0</v>
      </c>
    </row>
    <row r="129" spans="1:24" x14ac:dyDescent="0.2">
      <c r="A129" s="9" t="s">
        <v>240</v>
      </c>
      <c r="B129" s="10" t="s">
        <v>627</v>
      </c>
      <c r="C129" s="11">
        <v>3.6195001308269998</v>
      </c>
      <c r="D129" s="11">
        <v>1.2471867768530001</v>
      </c>
      <c r="E129" s="11">
        <v>2.3723133539749997</v>
      </c>
      <c r="F129" s="11">
        <v>-2.3703730569330004</v>
      </c>
      <c r="G129" s="11">
        <v>2.1943898524270002</v>
      </c>
      <c r="H129" s="11">
        <v>0.49979499999999999</v>
      </c>
      <c r="I129" s="12"/>
      <c r="J129" s="11">
        <v>1.2471867768530001</v>
      </c>
      <c r="K129" s="13"/>
      <c r="L129" s="13"/>
      <c r="M129" s="14"/>
      <c r="N129" s="12"/>
      <c r="O129" s="11">
        <v>2.3723133539749997</v>
      </c>
      <c r="P129" s="13"/>
      <c r="Q129" s="13"/>
      <c r="R129" s="14"/>
      <c r="S129" s="12"/>
      <c r="T129" s="11">
        <v>3.6195001308269998</v>
      </c>
      <c r="U129" s="13"/>
      <c r="V129" s="13"/>
      <c r="W129" s="14"/>
      <c r="X129" s="28">
        <v>0</v>
      </c>
    </row>
    <row r="130" spans="1:24" x14ac:dyDescent="0.2">
      <c r="A130" s="9" t="s">
        <v>284</v>
      </c>
      <c r="B130" s="10" t="s">
        <v>671</v>
      </c>
      <c r="C130" s="11">
        <v>2.631826440028</v>
      </c>
      <c r="D130" s="11">
        <v>0.86064816519199994</v>
      </c>
      <c r="E130" s="11">
        <v>1.7711782748360001</v>
      </c>
      <c r="F130" s="11">
        <v>-8.2469078235409992</v>
      </c>
      <c r="G130" s="11">
        <v>1.638339904223</v>
      </c>
      <c r="H130" s="11">
        <v>0.5</v>
      </c>
      <c r="I130" s="12"/>
      <c r="J130" s="11">
        <v>0.86064816519199994</v>
      </c>
      <c r="K130" s="13"/>
      <c r="L130" s="13"/>
      <c r="M130" s="14"/>
      <c r="N130" s="12"/>
      <c r="O130" s="11">
        <v>1.7711782748360001</v>
      </c>
      <c r="P130" s="13"/>
      <c r="Q130" s="13"/>
      <c r="R130" s="14"/>
      <c r="S130" s="12"/>
      <c r="T130" s="11">
        <v>2.631826440028</v>
      </c>
      <c r="U130" s="13"/>
      <c r="V130" s="13"/>
      <c r="W130" s="14"/>
      <c r="X130" s="28">
        <v>0</v>
      </c>
    </row>
    <row r="131" spans="1:24" x14ac:dyDescent="0.2">
      <c r="A131" s="9" t="s">
        <v>55</v>
      </c>
      <c r="B131" s="10" t="s">
        <v>442</v>
      </c>
      <c r="C131" s="11">
        <v>90.767749363281993</v>
      </c>
      <c r="D131" s="11">
        <v>37.257601685348</v>
      </c>
      <c r="E131" s="11">
        <v>53.510147677934</v>
      </c>
      <c r="F131" s="11">
        <v>9.9513930611390009</v>
      </c>
      <c r="G131" s="11">
        <v>49.496886602089006</v>
      </c>
      <c r="H131" s="13">
        <v>0</v>
      </c>
      <c r="I131" s="12">
        <v>33.386591883058998</v>
      </c>
      <c r="J131" s="11">
        <v>3.8710098022900001</v>
      </c>
      <c r="K131" s="13"/>
      <c r="L131" s="13"/>
      <c r="M131" s="14"/>
      <c r="N131" s="12">
        <v>46.108314438038995</v>
      </c>
      <c r="O131" s="11">
        <v>7.4018332398960007</v>
      </c>
      <c r="P131" s="13"/>
      <c r="Q131" s="13"/>
      <c r="R131" s="14"/>
      <c r="S131" s="12">
        <v>79.494906321097005</v>
      </c>
      <c r="T131" s="11">
        <v>11.272843042184999</v>
      </c>
      <c r="U131" s="13"/>
      <c r="V131" s="13"/>
      <c r="W131" s="14"/>
      <c r="X131" s="28">
        <v>0</v>
      </c>
    </row>
    <row r="132" spans="1:24" x14ac:dyDescent="0.2">
      <c r="A132" s="9" t="s">
        <v>329</v>
      </c>
      <c r="B132" s="10" t="s">
        <v>716</v>
      </c>
      <c r="C132" s="11">
        <v>4.2312247261889997</v>
      </c>
      <c r="D132" s="11">
        <v>1.415714289771</v>
      </c>
      <c r="E132" s="11">
        <v>2.8155104364180001</v>
      </c>
      <c r="F132" s="11">
        <v>-5.5278660362999998</v>
      </c>
      <c r="G132" s="11">
        <v>2.6043471536860001</v>
      </c>
      <c r="H132" s="11">
        <v>0.5</v>
      </c>
      <c r="I132" s="12"/>
      <c r="J132" s="11">
        <v>1.415714289771</v>
      </c>
      <c r="K132" s="13"/>
      <c r="L132" s="13"/>
      <c r="M132" s="14"/>
      <c r="N132" s="12"/>
      <c r="O132" s="11">
        <v>2.8155104364180001</v>
      </c>
      <c r="P132" s="13"/>
      <c r="Q132" s="13"/>
      <c r="R132" s="14"/>
      <c r="S132" s="12"/>
      <c r="T132" s="11">
        <v>4.2312247261889997</v>
      </c>
      <c r="U132" s="13"/>
      <c r="V132" s="13"/>
      <c r="W132" s="14"/>
      <c r="X132" s="28">
        <v>0</v>
      </c>
    </row>
    <row r="133" spans="1:24" x14ac:dyDescent="0.2">
      <c r="A133" s="9" t="s">
        <v>2</v>
      </c>
      <c r="B133" s="10" t="s">
        <v>389</v>
      </c>
      <c r="C133" s="11">
        <v>1156.5559663826</v>
      </c>
      <c r="D133" s="11">
        <v>168.12009836088401</v>
      </c>
      <c r="E133" s="11">
        <v>988.43586802172399</v>
      </c>
      <c r="F133" s="11">
        <v>-358.61463976241305</v>
      </c>
      <c r="G133" s="11">
        <v>914.30317792009498</v>
      </c>
      <c r="H133" s="13">
        <v>0.26622200000000001</v>
      </c>
      <c r="I133" s="12"/>
      <c r="J133" s="13"/>
      <c r="K133" s="11">
        <v>113.141311841682</v>
      </c>
      <c r="L133" s="11">
        <v>25.392836011137998</v>
      </c>
      <c r="M133" s="14">
        <v>29.585950508064002</v>
      </c>
      <c r="N133" s="12"/>
      <c r="O133" s="13"/>
      <c r="P133" s="11">
        <v>120.21292356925599</v>
      </c>
      <c r="Q133" s="11">
        <v>861.30722747102106</v>
      </c>
      <c r="R133" s="14">
        <v>6.9157169814469999</v>
      </c>
      <c r="S133" s="12"/>
      <c r="T133" s="13"/>
      <c r="U133" s="11">
        <v>233.354235410938</v>
      </c>
      <c r="V133" s="11">
        <v>886.70006348215907</v>
      </c>
      <c r="W133" s="14">
        <v>36.501667489511995</v>
      </c>
      <c r="X133" s="28">
        <v>0</v>
      </c>
    </row>
    <row r="134" spans="1:24" s="31" customFormat="1" x14ac:dyDescent="0.2">
      <c r="A134" s="44" t="s">
        <v>184</v>
      </c>
      <c r="B134" s="45" t="s">
        <v>571</v>
      </c>
      <c r="C134" s="46">
        <v>233.354235410938</v>
      </c>
      <c r="D134" s="46">
        <v>113.141311841682</v>
      </c>
      <c r="E134" s="46">
        <v>120.21292356925599</v>
      </c>
      <c r="F134" s="46">
        <v>0</v>
      </c>
      <c r="G134" s="46">
        <v>111.196954301562</v>
      </c>
      <c r="H134" s="46">
        <v>0</v>
      </c>
      <c r="I134" s="47"/>
      <c r="J134" s="48"/>
      <c r="K134" s="46">
        <v>113.141311841682</v>
      </c>
      <c r="L134" s="48"/>
      <c r="M134" s="49"/>
      <c r="N134" s="47"/>
      <c r="O134" s="48"/>
      <c r="P134" s="46">
        <v>120.21292356925599</v>
      </c>
      <c r="Q134" s="48"/>
      <c r="R134" s="49"/>
      <c r="S134" s="47"/>
      <c r="T134" s="48"/>
      <c r="U134" s="46">
        <v>233.354235410938</v>
      </c>
      <c r="V134" s="48"/>
      <c r="W134" s="49"/>
      <c r="X134" s="50">
        <v>0</v>
      </c>
    </row>
    <row r="135" spans="1:24" s="31" customFormat="1" x14ac:dyDescent="0.2">
      <c r="A135" s="44" t="s">
        <v>155</v>
      </c>
      <c r="B135" s="45" t="s">
        <v>542</v>
      </c>
      <c r="C135" s="46">
        <v>36.501667489511995</v>
      </c>
      <c r="D135" s="46">
        <v>29.585950508064002</v>
      </c>
      <c r="E135" s="46">
        <v>6.9157169814469999</v>
      </c>
      <c r="F135" s="46">
        <v>0</v>
      </c>
      <c r="G135" s="46">
        <v>6.3970382078390005</v>
      </c>
      <c r="H135" s="46">
        <v>0</v>
      </c>
      <c r="I135" s="47"/>
      <c r="J135" s="48"/>
      <c r="K135" s="48"/>
      <c r="L135" s="48"/>
      <c r="M135" s="49">
        <v>29.585950508064002</v>
      </c>
      <c r="N135" s="47"/>
      <c r="O135" s="48"/>
      <c r="P135" s="48"/>
      <c r="Q135" s="48"/>
      <c r="R135" s="49">
        <v>6.9157169814469999</v>
      </c>
      <c r="S135" s="47"/>
      <c r="T135" s="48"/>
      <c r="U135" s="48"/>
      <c r="V135" s="48"/>
      <c r="W135" s="49">
        <v>36.501667489511995</v>
      </c>
      <c r="X135" s="50">
        <v>0</v>
      </c>
    </row>
    <row r="136" spans="1:24" x14ac:dyDescent="0.2">
      <c r="A136" s="9" t="s">
        <v>241</v>
      </c>
      <c r="B136" s="10" t="s">
        <v>628</v>
      </c>
      <c r="C136" s="11">
        <v>5.2467804407620005</v>
      </c>
      <c r="D136" s="11">
        <v>1.8564628599290001</v>
      </c>
      <c r="E136" s="11">
        <v>3.3903175808329999</v>
      </c>
      <c r="F136" s="11">
        <v>-16.641366979567</v>
      </c>
      <c r="G136" s="11">
        <v>3.136043762271</v>
      </c>
      <c r="H136" s="11">
        <v>0.5</v>
      </c>
      <c r="I136" s="12"/>
      <c r="J136" s="11">
        <v>1.8564628599290001</v>
      </c>
      <c r="K136" s="13"/>
      <c r="L136" s="13"/>
      <c r="M136" s="14"/>
      <c r="N136" s="12"/>
      <c r="O136" s="11">
        <v>3.3903175808329999</v>
      </c>
      <c r="P136" s="13"/>
      <c r="Q136" s="13"/>
      <c r="R136" s="14"/>
      <c r="S136" s="12"/>
      <c r="T136" s="11">
        <v>5.2467804407620005</v>
      </c>
      <c r="U136" s="13"/>
      <c r="V136" s="13"/>
      <c r="W136" s="14"/>
      <c r="X136" s="28">
        <v>0</v>
      </c>
    </row>
    <row r="137" spans="1:24" x14ac:dyDescent="0.2">
      <c r="A137" s="9" t="s">
        <v>73</v>
      </c>
      <c r="B137" s="10" t="s">
        <v>460</v>
      </c>
      <c r="C137" s="11">
        <v>119.248079012704</v>
      </c>
      <c r="D137" s="11">
        <v>49.905403869552003</v>
      </c>
      <c r="E137" s="11">
        <v>69.342675143151993</v>
      </c>
      <c r="F137" s="11">
        <v>48.710963880785002</v>
      </c>
      <c r="G137" s="11">
        <v>64.141974507416009</v>
      </c>
      <c r="H137" s="13">
        <v>0</v>
      </c>
      <c r="I137" s="12">
        <v>46.454277913285999</v>
      </c>
      <c r="J137" s="13"/>
      <c r="K137" s="11">
        <v>3.4511259562659999</v>
      </c>
      <c r="L137" s="13"/>
      <c r="M137" s="14"/>
      <c r="N137" s="12">
        <v>65.676454953438991</v>
      </c>
      <c r="O137" s="13"/>
      <c r="P137" s="11">
        <v>3.666220189713</v>
      </c>
      <c r="Q137" s="13"/>
      <c r="R137" s="14"/>
      <c r="S137" s="12">
        <v>112.130732866725</v>
      </c>
      <c r="T137" s="13"/>
      <c r="U137" s="11">
        <v>7.1173461459789999</v>
      </c>
      <c r="V137" s="13"/>
      <c r="W137" s="14"/>
      <c r="X137" s="28">
        <v>0</v>
      </c>
    </row>
    <row r="138" spans="1:24" x14ac:dyDescent="0.2">
      <c r="A138" s="9" t="s">
        <v>248</v>
      </c>
      <c r="B138" s="10" t="s">
        <v>635</v>
      </c>
      <c r="C138" s="11">
        <v>3.4683593819619998</v>
      </c>
      <c r="D138" s="11">
        <v>1.175888577454</v>
      </c>
      <c r="E138" s="11">
        <v>2.292470804508</v>
      </c>
      <c r="F138" s="11">
        <v>-3.5207643022870001</v>
      </c>
      <c r="G138" s="11">
        <v>2.1205354941699999</v>
      </c>
      <c r="H138" s="11">
        <v>0.5</v>
      </c>
      <c r="I138" s="12"/>
      <c r="J138" s="11">
        <v>1.175888577454</v>
      </c>
      <c r="K138" s="13"/>
      <c r="L138" s="13"/>
      <c r="M138" s="14"/>
      <c r="N138" s="12"/>
      <c r="O138" s="11">
        <v>2.292470804508</v>
      </c>
      <c r="P138" s="13"/>
      <c r="Q138" s="13"/>
      <c r="R138" s="14"/>
      <c r="S138" s="12"/>
      <c r="T138" s="11">
        <v>3.4683593819619998</v>
      </c>
      <c r="U138" s="13"/>
      <c r="V138" s="13"/>
      <c r="W138" s="14"/>
      <c r="X138" s="28">
        <v>0</v>
      </c>
    </row>
    <row r="139" spans="1:24" x14ac:dyDescent="0.2">
      <c r="A139" s="9" t="s">
        <v>274</v>
      </c>
      <c r="B139" s="10" t="s">
        <v>661</v>
      </c>
      <c r="C139" s="11">
        <v>3.9391180439320004</v>
      </c>
      <c r="D139" s="11">
        <v>1.2257712102010001</v>
      </c>
      <c r="E139" s="11">
        <v>2.7133468337300002</v>
      </c>
      <c r="F139" s="11">
        <v>-6.4524626810950005</v>
      </c>
      <c r="G139" s="11">
        <v>2.509845821201</v>
      </c>
      <c r="H139" s="11">
        <v>0.5</v>
      </c>
      <c r="I139" s="12"/>
      <c r="J139" s="11">
        <v>1.2257712102010001</v>
      </c>
      <c r="K139" s="13"/>
      <c r="L139" s="13"/>
      <c r="M139" s="14"/>
      <c r="N139" s="12"/>
      <c r="O139" s="11">
        <v>2.7133468337300002</v>
      </c>
      <c r="P139" s="13"/>
      <c r="Q139" s="13"/>
      <c r="R139" s="14"/>
      <c r="S139" s="12"/>
      <c r="T139" s="11">
        <v>3.9391180439320004</v>
      </c>
      <c r="U139" s="13"/>
      <c r="V139" s="13"/>
      <c r="W139" s="14"/>
      <c r="X139" s="28">
        <v>0</v>
      </c>
    </row>
    <row r="140" spans="1:24" x14ac:dyDescent="0.2">
      <c r="A140" s="9" t="s">
        <v>310</v>
      </c>
      <c r="B140" s="10" t="s">
        <v>697</v>
      </c>
      <c r="C140" s="11">
        <v>7.2545947316629995</v>
      </c>
      <c r="D140" s="11">
        <v>3.7396674825260003</v>
      </c>
      <c r="E140" s="11">
        <v>3.514927249136</v>
      </c>
      <c r="F140" s="11">
        <v>-8.7291584976640006</v>
      </c>
      <c r="G140" s="11">
        <v>3.251307705451</v>
      </c>
      <c r="H140" s="11">
        <v>0.5</v>
      </c>
      <c r="I140" s="12"/>
      <c r="J140" s="11">
        <v>3.7396674825260003</v>
      </c>
      <c r="K140" s="13"/>
      <c r="L140" s="13"/>
      <c r="M140" s="14"/>
      <c r="N140" s="12"/>
      <c r="O140" s="11">
        <v>3.514927249136</v>
      </c>
      <c r="P140" s="13"/>
      <c r="Q140" s="13"/>
      <c r="R140" s="14"/>
      <c r="S140" s="12"/>
      <c r="T140" s="11">
        <v>7.2545947316629995</v>
      </c>
      <c r="U140" s="13"/>
      <c r="V140" s="13"/>
      <c r="W140" s="14"/>
      <c r="X140" s="28">
        <v>0</v>
      </c>
    </row>
    <row r="141" spans="1:24" x14ac:dyDescent="0.2">
      <c r="A141" s="9" t="s">
        <v>156</v>
      </c>
      <c r="B141" s="10" t="s">
        <v>543</v>
      </c>
      <c r="C141" s="11">
        <v>56.475758999789996</v>
      </c>
      <c r="D141" s="11">
        <v>27.156423513413998</v>
      </c>
      <c r="E141" s="11">
        <v>29.319335486375998</v>
      </c>
      <c r="F141" s="11">
        <v>18.826917309379997</v>
      </c>
      <c r="G141" s="11">
        <v>27.120385324898002</v>
      </c>
      <c r="H141" s="11">
        <v>0</v>
      </c>
      <c r="I141" s="12"/>
      <c r="J141" s="13"/>
      <c r="K141" s="11">
        <v>27.156423513413998</v>
      </c>
      <c r="L141" s="13"/>
      <c r="M141" s="14"/>
      <c r="N141" s="12"/>
      <c r="O141" s="13"/>
      <c r="P141" s="11">
        <v>29.319335486375998</v>
      </c>
      <c r="Q141" s="13"/>
      <c r="R141" s="14"/>
      <c r="S141" s="12"/>
      <c r="T141" s="13"/>
      <c r="U141" s="11">
        <v>56.475758999789996</v>
      </c>
      <c r="V141" s="13"/>
      <c r="W141" s="14"/>
      <c r="X141" s="28">
        <v>0</v>
      </c>
    </row>
    <row r="142" spans="1:24" x14ac:dyDescent="0.2">
      <c r="A142" s="9" t="s">
        <v>5</v>
      </c>
      <c r="B142" s="10" t="s">
        <v>392</v>
      </c>
      <c r="C142" s="11">
        <v>129.527328296354</v>
      </c>
      <c r="D142" s="11">
        <v>53.121671035572</v>
      </c>
      <c r="E142" s="11">
        <v>76.405657260783002</v>
      </c>
      <c r="F142" s="11">
        <v>57.738332930388999</v>
      </c>
      <c r="G142" s="11">
        <v>70.675232966224002</v>
      </c>
      <c r="H142" s="13">
        <v>0</v>
      </c>
      <c r="I142" s="12">
        <v>45.454727190713001</v>
      </c>
      <c r="J142" s="11">
        <v>7.6669438448590004</v>
      </c>
      <c r="K142" s="13"/>
      <c r="L142" s="13"/>
      <c r="M142" s="14"/>
      <c r="N142" s="12">
        <v>62.740597480668001</v>
      </c>
      <c r="O142" s="11">
        <v>13.665059780115001</v>
      </c>
      <c r="P142" s="13"/>
      <c r="Q142" s="13"/>
      <c r="R142" s="14"/>
      <c r="S142" s="12">
        <v>108.195324671381</v>
      </c>
      <c r="T142" s="11">
        <v>21.332003624974</v>
      </c>
      <c r="U142" s="13"/>
      <c r="V142" s="13"/>
      <c r="W142" s="14"/>
      <c r="X142" s="28">
        <v>0</v>
      </c>
    </row>
    <row r="143" spans="1:24" x14ac:dyDescent="0.2">
      <c r="A143" s="9" t="s">
        <v>360</v>
      </c>
      <c r="B143" s="10" t="s">
        <v>747</v>
      </c>
      <c r="C143" s="11">
        <v>3.7768897597909996</v>
      </c>
      <c r="D143" s="11">
        <v>1.09674900619</v>
      </c>
      <c r="E143" s="11">
        <v>2.680140753601</v>
      </c>
      <c r="F143" s="11">
        <v>-28.293585421671001</v>
      </c>
      <c r="G143" s="11">
        <v>2.479130197081</v>
      </c>
      <c r="H143" s="11">
        <v>0.5</v>
      </c>
      <c r="I143" s="12"/>
      <c r="J143" s="11">
        <v>1.09674900619</v>
      </c>
      <c r="K143" s="13"/>
      <c r="L143" s="13"/>
      <c r="M143" s="14"/>
      <c r="N143" s="12"/>
      <c r="O143" s="11">
        <v>2.680140753601</v>
      </c>
      <c r="P143" s="13"/>
      <c r="Q143" s="13"/>
      <c r="R143" s="14"/>
      <c r="S143" s="12"/>
      <c r="T143" s="11">
        <v>3.7768897597909996</v>
      </c>
      <c r="U143" s="13"/>
      <c r="V143" s="13"/>
      <c r="W143" s="14"/>
      <c r="X143" s="28">
        <v>0</v>
      </c>
    </row>
    <row r="144" spans="1:24" x14ac:dyDescent="0.2">
      <c r="A144" s="9" t="s">
        <v>6</v>
      </c>
      <c r="B144" s="10" t="s">
        <v>393</v>
      </c>
      <c r="C144" s="11">
        <v>170.75900987035598</v>
      </c>
      <c r="D144" s="11">
        <v>69.140457949137996</v>
      </c>
      <c r="E144" s="11">
        <v>101.618551921218</v>
      </c>
      <c r="F144" s="11">
        <v>75.147852606252002</v>
      </c>
      <c r="G144" s="11">
        <v>93.997160527125999</v>
      </c>
      <c r="H144" s="13">
        <v>0</v>
      </c>
      <c r="I144" s="12">
        <v>55.515723135439998</v>
      </c>
      <c r="J144" s="11">
        <v>13.624734813698</v>
      </c>
      <c r="K144" s="13"/>
      <c r="L144" s="13"/>
      <c r="M144" s="14"/>
      <c r="N144" s="12">
        <v>77.981471878788994</v>
      </c>
      <c r="O144" s="11">
        <v>23.637080042429002</v>
      </c>
      <c r="P144" s="13"/>
      <c r="Q144" s="13"/>
      <c r="R144" s="14"/>
      <c r="S144" s="12">
        <v>133.49719501422899</v>
      </c>
      <c r="T144" s="11">
        <v>37.261814856126001</v>
      </c>
      <c r="U144" s="13"/>
      <c r="V144" s="13"/>
      <c r="W144" s="14"/>
      <c r="X144" s="28">
        <v>0</v>
      </c>
    </row>
    <row r="145" spans="1:24" x14ac:dyDescent="0.2">
      <c r="A145" s="9" t="s">
        <v>135</v>
      </c>
      <c r="B145" s="10" t="s">
        <v>522</v>
      </c>
      <c r="C145" s="11">
        <v>55.292191519767002</v>
      </c>
      <c r="D145" s="11">
        <v>22.250579822232002</v>
      </c>
      <c r="E145" s="11">
        <v>33.041611697535998</v>
      </c>
      <c r="F145" s="11">
        <v>7.5111558032900003</v>
      </c>
      <c r="G145" s="11">
        <v>30.56349082022</v>
      </c>
      <c r="H145" s="13">
        <v>0</v>
      </c>
      <c r="I145" s="12">
        <v>20.085002003694001</v>
      </c>
      <c r="J145" s="11">
        <v>2.1655778185379999</v>
      </c>
      <c r="K145" s="13"/>
      <c r="L145" s="13"/>
      <c r="M145" s="14"/>
      <c r="N145" s="12">
        <v>28.737925269981002</v>
      </c>
      <c r="O145" s="11">
        <v>4.3036864275540001</v>
      </c>
      <c r="P145" s="13"/>
      <c r="Q145" s="13"/>
      <c r="R145" s="14"/>
      <c r="S145" s="12">
        <v>48.822927273676001</v>
      </c>
      <c r="T145" s="11">
        <v>6.469264246092</v>
      </c>
      <c r="U145" s="13"/>
      <c r="V145" s="13"/>
      <c r="W145" s="14"/>
      <c r="X145" s="28">
        <v>0</v>
      </c>
    </row>
    <row r="146" spans="1:24" x14ac:dyDescent="0.2">
      <c r="A146" s="9" t="s">
        <v>323</v>
      </c>
      <c r="B146" s="10" t="s">
        <v>710</v>
      </c>
      <c r="C146" s="11">
        <v>2.9313048890109998</v>
      </c>
      <c r="D146" s="11">
        <v>1.0207478960859999</v>
      </c>
      <c r="E146" s="11">
        <v>1.9105569929249999</v>
      </c>
      <c r="F146" s="11">
        <v>-8.9349839428699998</v>
      </c>
      <c r="G146" s="11">
        <v>1.767265218456</v>
      </c>
      <c r="H146" s="11">
        <v>0.5</v>
      </c>
      <c r="I146" s="12"/>
      <c r="J146" s="11">
        <v>1.0207478960859999</v>
      </c>
      <c r="K146" s="13"/>
      <c r="L146" s="13"/>
      <c r="M146" s="14"/>
      <c r="N146" s="12"/>
      <c r="O146" s="11">
        <v>1.9105569929249999</v>
      </c>
      <c r="P146" s="13"/>
      <c r="Q146" s="13"/>
      <c r="R146" s="14"/>
      <c r="S146" s="12"/>
      <c r="T146" s="11">
        <v>2.9313048890109998</v>
      </c>
      <c r="U146" s="13"/>
      <c r="V146" s="13"/>
      <c r="W146" s="14"/>
      <c r="X146" s="28">
        <v>0</v>
      </c>
    </row>
    <row r="147" spans="1:24" x14ac:dyDescent="0.2">
      <c r="A147" s="9" t="s">
        <v>7</v>
      </c>
      <c r="B147" s="10" t="s">
        <v>394</v>
      </c>
      <c r="C147" s="11">
        <v>95.062281545186991</v>
      </c>
      <c r="D147" s="11">
        <v>38.452810995483006</v>
      </c>
      <c r="E147" s="11">
        <v>56.609470549704</v>
      </c>
      <c r="F147" s="11">
        <v>-2.9614846685600003</v>
      </c>
      <c r="G147" s="11">
        <v>52.363760258475999</v>
      </c>
      <c r="H147" s="13">
        <v>4.9714000000000001E-2</v>
      </c>
      <c r="I147" s="12">
        <v>27.696073688790001</v>
      </c>
      <c r="J147" s="11">
        <v>10.756737306693001</v>
      </c>
      <c r="K147" s="13"/>
      <c r="L147" s="13"/>
      <c r="M147" s="14"/>
      <c r="N147" s="12">
        <v>37.865898028415998</v>
      </c>
      <c r="O147" s="11">
        <v>18.743572521288002</v>
      </c>
      <c r="P147" s="13"/>
      <c r="Q147" s="13"/>
      <c r="R147" s="14"/>
      <c r="S147" s="12">
        <v>65.561971717206006</v>
      </c>
      <c r="T147" s="11">
        <v>29.500309827980999</v>
      </c>
      <c r="U147" s="13"/>
      <c r="V147" s="13"/>
      <c r="W147" s="14"/>
      <c r="X147" s="28">
        <v>0</v>
      </c>
    </row>
    <row r="148" spans="1:24" x14ac:dyDescent="0.2">
      <c r="A148" s="9" t="s">
        <v>89</v>
      </c>
      <c r="B148" s="10" t="s">
        <v>476</v>
      </c>
      <c r="C148" s="11">
        <v>190.81843090398698</v>
      </c>
      <c r="D148" s="11">
        <v>80.764214714432995</v>
      </c>
      <c r="E148" s="11">
        <v>110.05421618955401</v>
      </c>
      <c r="F148" s="11">
        <v>66.220400016653997</v>
      </c>
      <c r="G148" s="11">
        <v>101.80014997533699</v>
      </c>
      <c r="H148" s="13">
        <v>0</v>
      </c>
      <c r="I148" s="12">
        <v>80.764214714432995</v>
      </c>
      <c r="J148" s="13"/>
      <c r="K148" s="13"/>
      <c r="L148" s="13"/>
      <c r="M148" s="14"/>
      <c r="N148" s="12">
        <v>110.05421618955401</v>
      </c>
      <c r="O148" s="13"/>
      <c r="P148" s="13"/>
      <c r="Q148" s="13"/>
      <c r="R148" s="14"/>
      <c r="S148" s="12">
        <v>190.81843090398698</v>
      </c>
      <c r="T148" s="13"/>
      <c r="U148" s="13"/>
      <c r="V148" s="13"/>
      <c r="W148" s="14"/>
      <c r="X148" s="28">
        <v>0</v>
      </c>
    </row>
    <row r="149" spans="1:24" x14ac:dyDescent="0.2">
      <c r="A149" s="9" t="s">
        <v>172</v>
      </c>
      <c r="B149" s="10" t="s">
        <v>559</v>
      </c>
      <c r="C149" s="11">
        <v>25.85753983144</v>
      </c>
      <c r="D149" s="11">
        <v>12.525961517015</v>
      </c>
      <c r="E149" s="11">
        <v>13.331578314425</v>
      </c>
      <c r="F149" s="11">
        <v>6.6460588956390003</v>
      </c>
      <c r="G149" s="11">
        <v>12.331709940843</v>
      </c>
      <c r="H149" s="11">
        <v>0</v>
      </c>
      <c r="I149" s="12"/>
      <c r="J149" s="13"/>
      <c r="K149" s="11">
        <v>12.525961517015</v>
      </c>
      <c r="L149" s="13"/>
      <c r="M149" s="14"/>
      <c r="N149" s="12"/>
      <c r="O149" s="13"/>
      <c r="P149" s="11">
        <v>13.331578314425</v>
      </c>
      <c r="Q149" s="13"/>
      <c r="R149" s="14"/>
      <c r="S149" s="12"/>
      <c r="T149" s="13"/>
      <c r="U149" s="11">
        <v>25.85753983144</v>
      </c>
      <c r="V149" s="13"/>
      <c r="W149" s="14"/>
      <c r="X149" s="28">
        <v>0</v>
      </c>
    </row>
    <row r="150" spans="1:24" x14ac:dyDescent="0.2">
      <c r="A150" s="9" t="s">
        <v>296</v>
      </c>
      <c r="B150" s="10" t="s">
        <v>683</v>
      </c>
      <c r="C150" s="11">
        <v>2.4056680869829998</v>
      </c>
      <c r="D150" s="11">
        <v>0.785267795697</v>
      </c>
      <c r="E150" s="11">
        <v>1.620400291286</v>
      </c>
      <c r="F150" s="11">
        <v>-12.013323536614999</v>
      </c>
      <c r="G150" s="11">
        <v>1.49887026944</v>
      </c>
      <c r="H150" s="11">
        <v>0.5</v>
      </c>
      <c r="I150" s="12"/>
      <c r="J150" s="11">
        <v>0.785267795697</v>
      </c>
      <c r="K150" s="13"/>
      <c r="L150" s="13"/>
      <c r="M150" s="14"/>
      <c r="N150" s="12"/>
      <c r="O150" s="11">
        <v>1.620400291286</v>
      </c>
      <c r="P150" s="13"/>
      <c r="Q150" s="13"/>
      <c r="R150" s="14"/>
      <c r="S150" s="12"/>
      <c r="T150" s="11">
        <v>2.4056680869829998</v>
      </c>
      <c r="U150" s="13"/>
      <c r="V150" s="13"/>
      <c r="W150" s="14"/>
      <c r="X150" s="28">
        <v>0</v>
      </c>
    </row>
    <row r="151" spans="1:24" x14ac:dyDescent="0.2">
      <c r="A151" s="9" t="s">
        <v>24</v>
      </c>
      <c r="B151" s="10" t="s">
        <v>411</v>
      </c>
      <c r="C151" s="11">
        <v>126.02357012640999</v>
      </c>
      <c r="D151" s="11">
        <v>50.988373449686001</v>
      </c>
      <c r="E151" s="11">
        <v>75.035196676723999</v>
      </c>
      <c r="F151" s="11">
        <v>55.219711069935002</v>
      </c>
      <c r="G151" s="11">
        <v>69.407556925969999</v>
      </c>
      <c r="H151" s="13">
        <v>0</v>
      </c>
      <c r="I151" s="12">
        <v>41.909492336687002</v>
      </c>
      <c r="J151" s="11">
        <v>9.0788811129989995</v>
      </c>
      <c r="K151" s="13"/>
      <c r="L151" s="13"/>
      <c r="M151" s="14"/>
      <c r="N151" s="12">
        <v>58.793879548456999</v>
      </c>
      <c r="O151" s="11">
        <v>16.241317128268001</v>
      </c>
      <c r="P151" s="13"/>
      <c r="Q151" s="13"/>
      <c r="R151" s="14"/>
      <c r="S151" s="12">
        <v>100.703371885143</v>
      </c>
      <c r="T151" s="11">
        <v>25.320198241267001</v>
      </c>
      <c r="U151" s="13"/>
      <c r="V151" s="13"/>
      <c r="W151" s="14"/>
      <c r="X151" s="28">
        <v>0</v>
      </c>
    </row>
    <row r="152" spans="1:24" x14ac:dyDescent="0.2">
      <c r="A152" s="9" t="s">
        <v>233</v>
      </c>
      <c r="B152" s="10" t="s">
        <v>620</v>
      </c>
      <c r="C152" s="11">
        <v>4.1429780281620001</v>
      </c>
      <c r="D152" s="11">
        <v>1.2892663676039999</v>
      </c>
      <c r="E152" s="11">
        <v>2.8537116605580004</v>
      </c>
      <c r="F152" s="11">
        <v>-15.849312070149001</v>
      </c>
      <c r="G152" s="11">
        <v>2.639683286016</v>
      </c>
      <c r="H152" s="11">
        <v>0.5</v>
      </c>
      <c r="I152" s="12"/>
      <c r="J152" s="11">
        <v>1.2892663676039999</v>
      </c>
      <c r="K152" s="13"/>
      <c r="L152" s="13"/>
      <c r="M152" s="14"/>
      <c r="N152" s="12"/>
      <c r="O152" s="11">
        <v>2.8537116605580004</v>
      </c>
      <c r="P152" s="13"/>
      <c r="Q152" s="13"/>
      <c r="R152" s="14"/>
      <c r="S152" s="12"/>
      <c r="T152" s="11">
        <v>4.1429780281620001</v>
      </c>
      <c r="U152" s="13"/>
      <c r="V152" s="13"/>
      <c r="W152" s="14"/>
      <c r="X152" s="28">
        <v>0</v>
      </c>
    </row>
    <row r="153" spans="1:24" x14ac:dyDescent="0.2">
      <c r="A153" s="9" t="s">
        <v>381</v>
      </c>
      <c r="B153" s="10" t="s">
        <v>768</v>
      </c>
      <c r="C153" s="11">
        <v>4.9684651168729994</v>
      </c>
      <c r="D153" s="11">
        <v>1.543344019466</v>
      </c>
      <c r="E153" s="11">
        <v>3.4251210974070001</v>
      </c>
      <c r="F153" s="11">
        <v>-21.098905130729001</v>
      </c>
      <c r="G153" s="11">
        <v>3.1682370151020001</v>
      </c>
      <c r="H153" s="11">
        <v>0.5</v>
      </c>
      <c r="I153" s="12"/>
      <c r="J153" s="11">
        <v>1.543344019466</v>
      </c>
      <c r="K153" s="13"/>
      <c r="L153" s="13"/>
      <c r="M153" s="14"/>
      <c r="N153" s="12"/>
      <c r="O153" s="11">
        <v>3.4251210974070001</v>
      </c>
      <c r="P153" s="13"/>
      <c r="Q153" s="13"/>
      <c r="R153" s="14"/>
      <c r="S153" s="12"/>
      <c r="T153" s="11">
        <v>4.9684651168729994</v>
      </c>
      <c r="U153" s="13"/>
      <c r="V153" s="13"/>
      <c r="W153" s="14"/>
      <c r="X153" s="28">
        <v>0</v>
      </c>
    </row>
    <row r="154" spans="1:24" x14ac:dyDescent="0.2">
      <c r="A154" s="9" t="s">
        <v>25</v>
      </c>
      <c r="B154" s="10" t="s">
        <v>412</v>
      </c>
      <c r="C154" s="11">
        <v>58.245820631066003</v>
      </c>
      <c r="D154" s="11">
        <v>21.935452091192001</v>
      </c>
      <c r="E154" s="11">
        <v>36.310368539874005</v>
      </c>
      <c r="F154" s="11">
        <v>21.113423625972001</v>
      </c>
      <c r="G154" s="11">
        <v>33.587090899383</v>
      </c>
      <c r="H154" s="13">
        <v>0</v>
      </c>
      <c r="I154" s="12">
        <v>18.247730736108998</v>
      </c>
      <c r="J154" s="11">
        <v>3.6877213550840002</v>
      </c>
      <c r="K154" s="13"/>
      <c r="L154" s="13"/>
      <c r="M154" s="14"/>
      <c r="N154" s="12">
        <v>27.745693968245</v>
      </c>
      <c r="O154" s="11">
        <v>8.5646745716290003</v>
      </c>
      <c r="P154" s="13"/>
      <c r="Q154" s="13"/>
      <c r="R154" s="14"/>
      <c r="S154" s="12">
        <v>45.993424704352996</v>
      </c>
      <c r="T154" s="11">
        <v>12.252395926713</v>
      </c>
      <c r="U154" s="13"/>
      <c r="V154" s="13"/>
      <c r="W154" s="14"/>
      <c r="X154" s="28">
        <v>0</v>
      </c>
    </row>
    <row r="155" spans="1:24" x14ac:dyDescent="0.2">
      <c r="A155" s="9" t="s">
        <v>249</v>
      </c>
      <c r="B155" s="10" t="s">
        <v>636</v>
      </c>
      <c r="C155" s="11">
        <v>1.8265901325209999</v>
      </c>
      <c r="D155" s="11">
        <v>0.56175858918300003</v>
      </c>
      <c r="E155" s="11">
        <v>1.2648315433390001</v>
      </c>
      <c r="F155" s="11">
        <v>-10.654645412489002</v>
      </c>
      <c r="G155" s="11">
        <v>1.1699691775879999</v>
      </c>
      <c r="H155" s="11">
        <v>0.5</v>
      </c>
      <c r="I155" s="12"/>
      <c r="J155" s="11">
        <v>0.56175858918300003</v>
      </c>
      <c r="K155" s="13"/>
      <c r="L155" s="13"/>
      <c r="M155" s="14"/>
      <c r="N155" s="12"/>
      <c r="O155" s="11">
        <v>1.2648315433390001</v>
      </c>
      <c r="P155" s="13"/>
      <c r="Q155" s="13"/>
      <c r="R155" s="14"/>
      <c r="S155" s="12"/>
      <c r="T155" s="11">
        <v>1.8265901325209999</v>
      </c>
      <c r="U155" s="13"/>
      <c r="V155" s="13"/>
      <c r="W155" s="14"/>
      <c r="X155" s="28">
        <v>0</v>
      </c>
    </row>
    <row r="156" spans="1:24" x14ac:dyDescent="0.2">
      <c r="A156" s="9" t="s">
        <v>106</v>
      </c>
      <c r="B156" s="10" t="s">
        <v>493</v>
      </c>
      <c r="C156" s="11">
        <v>44.280618885493006</v>
      </c>
      <c r="D156" s="11">
        <v>18.206183537517997</v>
      </c>
      <c r="E156" s="11">
        <v>26.074435347973999</v>
      </c>
      <c r="F156" s="11">
        <v>7.5096537202740006</v>
      </c>
      <c r="G156" s="11">
        <v>24.118852696876001</v>
      </c>
      <c r="H156" s="13">
        <v>0</v>
      </c>
      <c r="I156" s="12">
        <v>15.933179573217</v>
      </c>
      <c r="J156" s="11">
        <v>2.2730039643020001</v>
      </c>
      <c r="K156" s="13"/>
      <c r="L156" s="13"/>
      <c r="M156" s="14"/>
      <c r="N156" s="12">
        <v>21.954281587731998</v>
      </c>
      <c r="O156" s="11">
        <v>4.1201537602420002</v>
      </c>
      <c r="P156" s="13"/>
      <c r="Q156" s="13"/>
      <c r="R156" s="14"/>
      <c r="S156" s="12">
        <v>37.887461160949002</v>
      </c>
      <c r="T156" s="11">
        <v>6.3931577245439994</v>
      </c>
      <c r="U156" s="13"/>
      <c r="V156" s="13"/>
      <c r="W156" s="14"/>
      <c r="X156" s="28">
        <v>0</v>
      </c>
    </row>
    <row r="157" spans="1:24" x14ac:dyDescent="0.2">
      <c r="A157" s="9" t="s">
        <v>222</v>
      </c>
      <c r="B157" s="10" t="s">
        <v>609</v>
      </c>
      <c r="C157" s="11">
        <v>6.3308612703579996</v>
      </c>
      <c r="D157" s="11">
        <v>2.8353025212510001</v>
      </c>
      <c r="E157" s="11">
        <v>3.4955587491069999</v>
      </c>
      <c r="F157" s="11">
        <v>-5.3706090172180003</v>
      </c>
      <c r="G157" s="11">
        <v>3.2333918429240001</v>
      </c>
      <c r="H157" s="11">
        <v>0.5</v>
      </c>
      <c r="I157" s="12"/>
      <c r="J157" s="11">
        <v>2.8353025212510001</v>
      </c>
      <c r="K157" s="13"/>
      <c r="L157" s="13"/>
      <c r="M157" s="14"/>
      <c r="N157" s="12"/>
      <c r="O157" s="11">
        <v>3.4955587491069999</v>
      </c>
      <c r="P157" s="13"/>
      <c r="Q157" s="13"/>
      <c r="R157" s="14"/>
      <c r="S157" s="12"/>
      <c r="T157" s="11">
        <v>6.3308612703579996</v>
      </c>
      <c r="U157" s="13"/>
      <c r="V157" s="13"/>
      <c r="W157" s="14"/>
      <c r="X157" s="28">
        <v>0</v>
      </c>
    </row>
    <row r="158" spans="1:24" x14ac:dyDescent="0.2">
      <c r="A158" s="9" t="s">
        <v>250</v>
      </c>
      <c r="B158" s="10" t="s">
        <v>637</v>
      </c>
      <c r="C158" s="11">
        <v>4.6203563949750004</v>
      </c>
      <c r="D158" s="11">
        <v>1.556482502355</v>
      </c>
      <c r="E158" s="11">
        <v>3.0638738926189997</v>
      </c>
      <c r="F158" s="11">
        <v>-9.8440065174069993</v>
      </c>
      <c r="G158" s="11">
        <v>2.8340833506729997</v>
      </c>
      <c r="H158" s="11">
        <v>0.5</v>
      </c>
      <c r="I158" s="12"/>
      <c r="J158" s="11">
        <v>1.556482502355</v>
      </c>
      <c r="K158" s="13"/>
      <c r="L158" s="13"/>
      <c r="M158" s="14"/>
      <c r="N158" s="12"/>
      <c r="O158" s="11">
        <v>3.0638738926189997</v>
      </c>
      <c r="P158" s="13"/>
      <c r="Q158" s="13"/>
      <c r="R158" s="14"/>
      <c r="S158" s="12"/>
      <c r="T158" s="11">
        <v>4.6203563949750004</v>
      </c>
      <c r="U158" s="13"/>
      <c r="V158" s="13"/>
      <c r="W158" s="14"/>
      <c r="X158" s="28">
        <v>0</v>
      </c>
    </row>
    <row r="159" spans="1:24" x14ac:dyDescent="0.2">
      <c r="A159" s="9" t="s">
        <v>26</v>
      </c>
      <c r="B159" s="10" t="s">
        <v>413</v>
      </c>
      <c r="C159" s="11">
        <v>52.516359943190999</v>
      </c>
      <c r="D159" s="11">
        <v>20.889741457986002</v>
      </c>
      <c r="E159" s="11">
        <v>31.626618485204997</v>
      </c>
      <c r="F159" s="11">
        <v>9.4621674787939991</v>
      </c>
      <c r="G159" s="11">
        <v>29.254622098814</v>
      </c>
      <c r="H159" s="13">
        <v>0</v>
      </c>
      <c r="I159" s="12">
        <v>18.287525708575</v>
      </c>
      <c r="J159" s="11">
        <v>2.6022157494110001</v>
      </c>
      <c r="K159" s="13"/>
      <c r="L159" s="13"/>
      <c r="M159" s="14"/>
      <c r="N159" s="12">
        <v>25.633075351709</v>
      </c>
      <c r="O159" s="11">
        <v>5.9935431334960008</v>
      </c>
      <c r="P159" s="13"/>
      <c r="Q159" s="13"/>
      <c r="R159" s="14"/>
      <c r="S159" s="12">
        <v>43.920601060284007</v>
      </c>
      <c r="T159" s="11">
        <v>8.5957588829069991</v>
      </c>
      <c r="U159" s="13"/>
      <c r="V159" s="13"/>
      <c r="W159" s="14"/>
      <c r="X159" s="28">
        <v>0</v>
      </c>
    </row>
    <row r="160" spans="1:24" x14ac:dyDescent="0.2">
      <c r="A160" s="9" t="s">
        <v>179</v>
      </c>
      <c r="B160" s="10" t="s">
        <v>566</v>
      </c>
      <c r="C160" s="11">
        <v>9.6695550605280012</v>
      </c>
      <c r="D160" s="11">
        <v>4.4642698763600004</v>
      </c>
      <c r="E160" s="11">
        <v>5.2052851841679999</v>
      </c>
      <c r="F160" s="11">
        <v>2.84462625418</v>
      </c>
      <c r="G160" s="11">
        <v>4.8148887953559996</v>
      </c>
      <c r="H160" s="11">
        <v>0</v>
      </c>
      <c r="I160" s="12"/>
      <c r="J160" s="13"/>
      <c r="K160" s="11">
        <v>4.4642698763600004</v>
      </c>
      <c r="L160" s="13"/>
      <c r="M160" s="14"/>
      <c r="N160" s="12"/>
      <c r="O160" s="13"/>
      <c r="P160" s="11">
        <v>5.2052851841679999</v>
      </c>
      <c r="Q160" s="13"/>
      <c r="R160" s="14"/>
      <c r="S160" s="12"/>
      <c r="T160" s="13"/>
      <c r="U160" s="11">
        <v>9.6695550605280012</v>
      </c>
      <c r="V160" s="13"/>
      <c r="W160" s="14"/>
      <c r="X160" s="28">
        <v>0</v>
      </c>
    </row>
    <row r="161" spans="1:24" x14ac:dyDescent="0.2">
      <c r="A161" s="9" t="s">
        <v>141</v>
      </c>
      <c r="B161" s="10" t="s">
        <v>528</v>
      </c>
      <c r="C161" s="11">
        <v>47.347343044372998</v>
      </c>
      <c r="D161" s="11">
        <v>17.474970496916999</v>
      </c>
      <c r="E161" s="11">
        <v>29.872372547455999</v>
      </c>
      <c r="F161" s="11">
        <v>6.870932738095</v>
      </c>
      <c r="G161" s="11">
        <v>27.631944606396999</v>
      </c>
      <c r="H161" s="13">
        <v>0</v>
      </c>
      <c r="I161" s="12">
        <v>15.386390666719999</v>
      </c>
      <c r="J161" s="11">
        <v>2.0885798301969998</v>
      </c>
      <c r="K161" s="13"/>
      <c r="L161" s="13"/>
      <c r="M161" s="14"/>
      <c r="N161" s="12">
        <v>24.491352871604001</v>
      </c>
      <c r="O161" s="11">
        <v>5.3810196758519995</v>
      </c>
      <c r="P161" s="13"/>
      <c r="Q161" s="13"/>
      <c r="R161" s="14"/>
      <c r="S161" s="12">
        <v>39.877743538323998</v>
      </c>
      <c r="T161" s="11">
        <v>7.4695995060499998</v>
      </c>
      <c r="U161" s="13"/>
      <c r="V161" s="13"/>
      <c r="W161" s="14"/>
      <c r="X161" s="28">
        <v>0</v>
      </c>
    </row>
    <row r="162" spans="1:24" x14ac:dyDescent="0.2">
      <c r="A162" s="9" t="s">
        <v>74</v>
      </c>
      <c r="B162" s="10" t="s">
        <v>461</v>
      </c>
      <c r="C162" s="11">
        <v>193.53169041105602</v>
      </c>
      <c r="D162" s="11">
        <v>79.991697383518996</v>
      </c>
      <c r="E162" s="11">
        <v>113.539993027538</v>
      </c>
      <c r="F162" s="11">
        <v>64.230511734139995</v>
      </c>
      <c r="G162" s="11">
        <v>105.024493550472</v>
      </c>
      <c r="H162" s="13">
        <v>0</v>
      </c>
      <c r="I162" s="12">
        <v>72.193951993688003</v>
      </c>
      <c r="J162" s="13"/>
      <c r="K162" s="11">
        <v>7.7977453898300002</v>
      </c>
      <c r="L162" s="13"/>
      <c r="M162" s="14"/>
      <c r="N162" s="12">
        <v>104.73228150632801</v>
      </c>
      <c r="O162" s="13"/>
      <c r="P162" s="11">
        <v>8.8077115212089989</v>
      </c>
      <c r="Q162" s="13"/>
      <c r="R162" s="14"/>
      <c r="S162" s="12">
        <v>176.92623350001699</v>
      </c>
      <c r="T162" s="13"/>
      <c r="U162" s="11">
        <v>16.605456911040001</v>
      </c>
      <c r="V162" s="13"/>
      <c r="W162" s="14"/>
      <c r="X162" s="28">
        <v>0</v>
      </c>
    </row>
    <row r="163" spans="1:24" x14ac:dyDescent="0.2">
      <c r="A163" s="9" t="s">
        <v>263</v>
      </c>
      <c r="B163" s="10" t="s">
        <v>650</v>
      </c>
      <c r="C163" s="11">
        <v>3.7453117407760002</v>
      </c>
      <c r="D163" s="11">
        <v>1.253478646941</v>
      </c>
      <c r="E163" s="11">
        <v>2.491833093835</v>
      </c>
      <c r="F163" s="11">
        <v>-15.217082477192999</v>
      </c>
      <c r="G163" s="11">
        <v>2.3049456117969997</v>
      </c>
      <c r="H163" s="11">
        <v>0.5</v>
      </c>
      <c r="I163" s="12"/>
      <c r="J163" s="11">
        <v>1.253478646941</v>
      </c>
      <c r="K163" s="13"/>
      <c r="L163" s="13"/>
      <c r="M163" s="14"/>
      <c r="N163" s="12"/>
      <c r="O163" s="11">
        <v>2.491833093835</v>
      </c>
      <c r="P163" s="13"/>
      <c r="Q163" s="13"/>
      <c r="R163" s="14"/>
      <c r="S163" s="12"/>
      <c r="T163" s="11">
        <v>3.7453117407760002</v>
      </c>
      <c r="U163" s="13"/>
      <c r="V163" s="13"/>
      <c r="W163" s="14"/>
      <c r="X163" s="28">
        <v>0</v>
      </c>
    </row>
    <row r="164" spans="1:24" x14ac:dyDescent="0.2">
      <c r="A164" s="9" t="s">
        <v>203</v>
      </c>
      <c r="B164" s="10" t="s">
        <v>590</v>
      </c>
      <c r="C164" s="11">
        <v>3.2914671371619999</v>
      </c>
      <c r="D164" s="11">
        <v>1.1245742253270001</v>
      </c>
      <c r="E164" s="11">
        <v>2.1668929118349998</v>
      </c>
      <c r="F164" s="11">
        <v>-7.2485801653359996</v>
      </c>
      <c r="G164" s="11">
        <v>2.0043759434470001</v>
      </c>
      <c r="H164" s="11">
        <v>0.5</v>
      </c>
      <c r="I164" s="12"/>
      <c r="J164" s="11">
        <v>1.1245742253270001</v>
      </c>
      <c r="K164" s="13"/>
      <c r="L164" s="13"/>
      <c r="M164" s="14"/>
      <c r="N164" s="12"/>
      <c r="O164" s="11">
        <v>2.1668929118349998</v>
      </c>
      <c r="P164" s="13"/>
      <c r="Q164" s="13"/>
      <c r="R164" s="14"/>
      <c r="S164" s="12"/>
      <c r="T164" s="11">
        <v>3.2914671371619999</v>
      </c>
      <c r="U164" s="13"/>
      <c r="V164" s="13"/>
      <c r="W164" s="14"/>
      <c r="X164" s="28">
        <v>0</v>
      </c>
    </row>
    <row r="165" spans="1:24" x14ac:dyDescent="0.2">
      <c r="A165" s="9" t="s">
        <v>27</v>
      </c>
      <c r="B165" s="10" t="s">
        <v>414</v>
      </c>
      <c r="C165" s="11">
        <v>72.647347711837</v>
      </c>
      <c r="D165" s="11">
        <v>29.431260748930001</v>
      </c>
      <c r="E165" s="11">
        <v>43.216086962906999</v>
      </c>
      <c r="F165" s="11">
        <v>-60.790469051449001</v>
      </c>
      <c r="G165" s="11">
        <v>39.974880440688999</v>
      </c>
      <c r="H165" s="13">
        <v>0.5</v>
      </c>
      <c r="I165" s="12">
        <v>24.773838261238001</v>
      </c>
      <c r="J165" s="11">
        <v>4.6574224876920001</v>
      </c>
      <c r="K165" s="13"/>
      <c r="L165" s="13"/>
      <c r="M165" s="14"/>
      <c r="N165" s="12">
        <v>34.035356784328002</v>
      </c>
      <c r="O165" s="11">
        <v>9.180730178579001</v>
      </c>
      <c r="P165" s="13"/>
      <c r="Q165" s="13"/>
      <c r="R165" s="14"/>
      <c r="S165" s="12">
        <v>58.809195045567002</v>
      </c>
      <c r="T165" s="11">
        <v>13.838152666270998</v>
      </c>
      <c r="U165" s="13"/>
      <c r="V165" s="13"/>
      <c r="W165" s="14"/>
      <c r="X165" s="28">
        <v>0</v>
      </c>
    </row>
    <row r="166" spans="1:24" x14ac:dyDescent="0.2">
      <c r="A166" s="9" t="s">
        <v>297</v>
      </c>
      <c r="B166" s="10" t="s">
        <v>684</v>
      </c>
      <c r="C166" s="11">
        <v>3.6357447294820004</v>
      </c>
      <c r="D166" s="11">
        <v>1.257386329394</v>
      </c>
      <c r="E166" s="11">
        <v>2.378358400088</v>
      </c>
      <c r="F166" s="11">
        <v>-9.0419858575289993</v>
      </c>
      <c r="G166" s="11">
        <v>2.1999815200809998</v>
      </c>
      <c r="H166" s="11">
        <v>0.5</v>
      </c>
      <c r="I166" s="12"/>
      <c r="J166" s="11">
        <v>1.257386329394</v>
      </c>
      <c r="K166" s="13"/>
      <c r="L166" s="13"/>
      <c r="M166" s="14"/>
      <c r="N166" s="12"/>
      <c r="O166" s="11">
        <v>2.378358400088</v>
      </c>
      <c r="P166" s="13"/>
      <c r="Q166" s="13"/>
      <c r="R166" s="14"/>
      <c r="S166" s="12"/>
      <c r="T166" s="11">
        <v>3.6357447294820004</v>
      </c>
      <c r="U166" s="13"/>
      <c r="V166" s="13"/>
      <c r="W166" s="14"/>
      <c r="X166" s="28">
        <v>0</v>
      </c>
    </row>
    <row r="167" spans="1:24" x14ac:dyDescent="0.2">
      <c r="A167" s="9" t="s">
        <v>378</v>
      </c>
      <c r="B167" s="10" t="s">
        <v>765</v>
      </c>
      <c r="C167" s="11">
        <v>2.7027264056290004</v>
      </c>
      <c r="D167" s="11">
        <v>0.82464612878300003</v>
      </c>
      <c r="E167" s="11">
        <v>1.878080276845</v>
      </c>
      <c r="F167" s="11">
        <v>-14.072398981179999</v>
      </c>
      <c r="G167" s="11">
        <v>1.7372242560819999</v>
      </c>
      <c r="H167" s="11">
        <v>0.5</v>
      </c>
      <c r="I167" s="12"/>
      <c r="J167" s="11">
        <v>0.82464612878300003</v>
      </c>
      <c r="K167" s="13"/>
      <c r="L167" s="13"/>
      <c r="M167" s="14"/>
      <c r="N167" s="12"/>
      <c r="O167" s="11">
        <v>1.878080276845</v>
      </c>
      <c r="P167" s="13"/>
      <c r="Q167" s="13"/>
      <c r="R167" s="14"/>
      <c r="S167" s="12"/>
      <c r="T167" s="11">
        <v>2.7027264056290004</v>
      </c>
      <c r="U167" s="13"/>
      <c r="V167" s="13"/>
      <c r="W167" s="14"/>
      <c r="X167" s="28">
        <v>0</v>
      </c>
    </row>
    <row r="168" spans="1:24" x14ac:dyDescent="0.2">
      <c r="A168" s="9" t="s">
        <v>28</v>
      </c>
      <c r="B168" s="10" t="s">
        <v>415</v>
      </c>
      <c r="C168" s="11">
        <v>76.201539149005001</v>
      </c>
      <c r="D168" s="11">
        <v>31.081899884843001</v>
      </c>
      <c r="E168" s="11">
        <v>45.119639264161997</v>
      </c>
      <c r="F168" s="11">
        <v>0.53107463833599999</v>
      </c>
      <c r="G168" s="11">
        <v>41.735666319349995</v>
      </c>
      <c r="H168" s="13">
        <v>0</v>
      </c>
      <c r="I168" s="12">
        <v>25.614142009045</v>
      </c>
      <c r="J168" s="11">
        <v>5.4677578757980001</v>
      </c>
      <c r="K168" s="13"/>
      <c r="L168" s="13"/>
      <c r="M168" s="14"/>
      <c r="N168" s="12">
        <v>34.714441320901997</v>
      </c>
      <c r="O168" s="11">
        <v>10.405197943259999</v>
      </c>
      <c r="P168" s="13"/>
      <c r="Q168" s="13"/>
      <c r="R168" s="14"/>
      <c r="S168" s="12">
        <v>60.328583329947001</v>
      </c>
      <c r="T168" s="11">
        <v>15.872955819057999</v>
      </c>
      <c r="U168" s="13"/>
      <c r="V168" s="13"/>
      <c r="W168" s="14"/>
      <c r="X168" s="28">
        <v>0</v>
      </c>
    </row>
    <row r="169" spans="1:24" x14ac:dyDescent="0.2">
      <c r="A169" s="9" t="s">
        <v>165</v>
      </c>
      <c r="B169" s="10" t="s">
        <v>552</v>
      </c>
      <c r="C169" s="11">
        <v>22.720525391258999</v>
      </c>
      <c r="D169" s="11">
        <v>11.020968659801001</v>
      </c>
      <c r="E169" s="11">
        <v>11.699556731458001</v>
      </c>
      <c r="F169" s="11">
        <v>8.4511441050879998</v>
      </c>
      <c r="G169" s="11">
        <v>10.822089976599001</v>
      </c>
      <c r="H169" s="11">
        <v>0</v>
      </c>
      <c r="I169" s="12"/>
      <c r="J169" s="13"/>
      <c r="K169" s="11">
        <v>11.020968659801001</v>
      </c>
      <c r="L169" s="13"/>
      <c r="M169" s="14"/>
      <c r="N169" s="12"/>
      <c r="O169" s="13"/>
      <c r="P169" s="11">
        <v>11.699556731458001</v>
      </c>
      <c r="Q169" s="13"/>
      <c r="R169" s="14"/>
      <c r="S169" s="12"/>
      <c r="T169" s="13"/>
      <c r="U169" s="11">
        <v>22.720525391258999</v>
      </c>
      <c r="V169" s="13"/>
      <c r="W169" s="14"/>
      <c r="X169" s="28">
        <v>0</v>
      </c>
    </row>
    <row r="170" spans="1:24" x14ac:dyDescent="0.2">
      <c r="A170" s="9" t="s">
        <v>384</v>
      </c>
      <c r="B170" s="10" t="s">
        <v>771</v>
      </c>
      <c r="C170" s="11">
        <v>6.3017388433839994</v>
      </c>
      <c r="D170" s="11">
        <v>2.106919261197</v>
      </c>
      <c r="E170" s="11">
        <v>4.1948195821879999</v>
      </c>
      <c r="F170" s="11">
        <v>-18.987443594083999</v>
      </c>
      <c r="G170" s="11">
        <v>3.8802081135240001</v>
      </c>
      <c r="H170" s="11">
        <v>0.5</v>
      </c>
      <c r="I170" s="12"/>
      <c r="J170" s="11">
        <v>2.106919261197</v>
      </c>
      <c r="K170" s="13"/>
      <c r="L170" s="13"/>
      <c r="M170" s="14"/>
      <c r="N170" s="12"/>
      <c r="O170" s="11">
        <v>4.1948195821879999</v>
      </c>
      <c r="P170" s="13"/>
      <c r="Q170" s="13"/>
      <c r="R170" s="14"/>
      <c r="S170" s="12"/>
      <c r="T170" s="11">
        <v>6.3017388433839994</v>
      </c>
      <c r="U170" s="13"/>
      <c r="V170" s="13"/>
      <c r="W170" s="14"/>
      <c r="X170" s="28">
        <v>0</v>
      </c>
    </row>
    <row r="171" spans="1:24" x14ac:dyDescent="0.2">
      <c r="A171" s="9" t="s">
        <v>285</v>
      </c>
      <c r="B171" s="10" t="s">
        <v>672</v>
      </c>
      <c r="C171" s="11">
        <v>6.49000203645</v>
      </c>
      <c r="D171" s="11">
        <v>3.1946879871570002</v>
      </c>
      <c r="E171" s="11">
        <v>3.2953140492929998</v>
      </c>
      <c r="F171" s="11">
        <v>-5.0632380200130003</v>
      </c>
      <c r="G171" s="11">
        <v>3.0481654955959998</v>
      </c>
      <c r="H171" s="11">
        <v>0.5</v>
      </c>
      <c r="I171" s="12"/>
      <c r="J171" s="11">
        <v>3.1946879871570002</v>
      </c>
      <c r="K171" s="13"/>
      <c r="L171" s="13"/>
      <c r="M171" s="14"/>
      <c r="N171" s="12"/>
      <c r="O171" s="11">
        <v>3.2953140492929998</v>
      </c>
      <c r="P171" s="13"/>
      <c r="Q171" s="13"/>
      <c r="R171" s="14"/>
      <c r="S171" s="12"/>
      <c r="T171" s="11">
        <v>6.49000203645</v>
      </c>
      <c r="U171" s="13"/>
      <c r="V171" s="13"/>
      <c r="W171" s="14"/>
      <c r="X171" s="28">
        <v>0</v>
      </c>
    </row>
    <row r="172" spans="1:24" x14ac:dyDescent="0.2">
      <c r="A172" s="9" t="s">
        <v>353</v>
      </c>
      <c r="B172" s="10" t="s">
        <v>740</v>
      </c>
      <c r="C172" s="11">
        <v>5.5562408847319995</v>
      </c>
      <c r="D172" s="11">
        <v>1.5685750088079999</v>
      </c>
      <c r="E172" s="11">
        <v>3.9876658759240002</v>
      </c>
      <c r="F172" s="11">
        <v>-18.076601412595998</v>
      </c>
      <c r="G172" s="11">
        <v>3.6885909352290001</v>
      </c>
      <c r="H172" s="11">
        <v>0.5</v>
      </c>
      <c r="I172" s="12"/>
      <c r="J172" s="11">
        <v>1.5685750088079999</v>
      </c>
      <c r="K172" s="13"/>
      <c r="L172" s="13"/>
      <c r="M172" s="14"/>
      <c r="N172" s="12"/>
      <c r="O172" s="11">
        <v>3.9876658759240002</v>
      </c>
      <c r="P172" s="13"/>
      <c r="Q172" s="13"/>
      <c r="R172" s="14"/>
      <c r="S172" s="12"/>
      <c r="T172" s="11">
        <v>5.5562408847319995</v>
      </c>
      <c r="U172" s="13"/>
      <c r="V172" s="13"/>
      <c r="W172" s="14"/>
      <c r="X172" s="28">
        <v>0</v>
      </c>
    </row>
    <row r="173" spans="1:24" x14ac:dyDescent="0.2">
      <c r="A173" s="9" t="s">
        <v>99</v>
      </c>
      <c r="B173" s="10" t="s">
        <v>486</v>
      </c>
      <c r="C173" s="11">
        <v>49.160594671612998</v>
      </c>
      <c r="D173" s="11">
        <v>19.169992767149999</v>
      </c>
      <c r="E173" s="11">
        <v>29.990601904464</v>
      </c>
      <c r="F173" s="11">
        <v>12.552853828171999</v>
      </c>
      <c r="G173" s="11">
        <v>27.741306761629001</v>
      </c>
      <c r="H173" s="13">
        <v>0</v>
      </c>
      <c r="I173" s="12">
        <v>15.807866050814001</v>
      </c>
      <c r="J173" s="11">
        <v>1.8546846137119999</v>
      </c>
      <c r="K173" s="11">
        <v>1.5074421026240001</v>
      </c>
      <c r="L173" s="13"/>
      <c r="M173" s="14"/>
      <c r="N173" s="12">
        <v>24.338044747651001</v>
      </c>
      <c r="O173" s="11">
        <v>3.9595610784089996</v>
      </c>
      <c r="P173" s="11">
        <v>1.6929960784040001</v>
      </c>
      <c r="Q173" s="13"/>
      <c r="R173" s="14"/>
      <c r="S173" s="12">
        <v>40.145910798464996</v>
      </c>
      <c r="T173" s="11">
        <v>5.8142456921210002</v>
      </c>
      <c r="U173" s="11">
        <v>3.2004381810280003</v>
      </c>
      <c r="V173" s="13"/>
      <c r="W173" s="14"/>
      <c r="X173" s="28">
        <v>0</v>
      </c>
    </row>
    <row r="174" spans="1:24" x14ac:dyDescent="0.2">
      <c r="A174" s="9" t="s">
        <v>1</v>
      </c>
      <c r="B174" s="10" t="s">
        <v>388</v>
      </c>
      <c r="C174" s="11">
        <v>3.2850000000000001</v>
      </c>
      <c r="D174" s="11">
        <v>1.8898866415270001</v>
      </c>
      <c r="E174" s="11">
        <v>1.3951133584729998</v>
      </c>
      <c r="F174" s="11">
        <v>0.50224842533699998</v>
      </c>
      <c r="G174" s="11">
        <v>1.290479856588</v>
      </c>
      <c r="H174" s="13">
        <v>0</v>
      </c>
      <c r="I174" s="12"/>
      <c r="J174" s="13"/>
      <c r="K174" s="13"/>
      <c r="L174" s="13"/>
      <c r="M174" s="14"/>
      <c r="N174" s="12"/>
      <c r="O174" s="13"/>
      <c r="P174" s="13"/>
      <c r="Q174" s="13"/>
      <c r="R174" s="14"/>
      <c r="S174" s="12"/>
      <c r="T174" s="13"/>
      <c r="U174" s="13"/>
      <c r="V174" s="13"/>
      <c r="W174" s="14"/>
      <c r="X174" s="28">
        <v>0</v>
      </c>
    </row>
    <row r="175" spans="1:24" x14ac:dyDescent="0.2">
      <c r="A175" s="9" t="s">
        <v>8</v>
      </c>
      <c r="B175" s="10" t="s">
        <v>395</v>
      </c>
      <c r="C175" s="11">
        <v>130.94086915789902</v>
      </c>
      <c r="D175" s="11">
        <v>52.918000187963997</v>
      </c>
      <c r="E175" s="11">
        <v>78.022868969935004</v>
      </c>
      <c r="F175" s="11">
        <v>20.549870013791999</v>
      </c>
      <c r="G175" s="11">
        <v>72.171153797190001</v>
      </c>
      <c r="H175" s="13">
        <v>0</v>
      </c>
      <c r="I175" s="12">
        <v>41.944304994001996</v>
      </c>
      <c r="J175" s="11">
        <v>10.973695193962</v>
      </c>
      <c r="K175" s="13"/>
      <c r="L175" s="13"/>
      <c r="M175" s="14"/>
      <c r="N175" s="12">
        <v>58.214720293192997</v>
      </c>
      <c r="O175" s="11">
        <v>19.808148676742</v>
      </c>
      <c r="P175" s="13"/>
      <c r="Q175" s="13"/>
      <c r="R175" s="14"/>
      <c r="S175" s="12">
        <v>100.15902528719499</v>
      </c>
      <c r="T175" s="11">
        <v>30.781843870703998</v>
      </c>
      <c r="U175" s="13"/>
      <c r="V175" s="13"/>
      <c r="W175" s="14"/>
      <c r="X175" s="28">
        <v>0</v>
      </c>
    </row>
    <row r="176" spans="1:24" x14ac:dyDescent="0.2">
      <c r="A176" s="9" t="s">
        <v>9</v>
      </c>
      <c r="B176" s="10" t="s">
        <v>396</v>
      </c>
      <c r="C176" s="11">
        <v>79.805285369342002</v>
      </c>
      <c r="D176" s="11">
        <v>31.548026225752999</v>
      </c>
      <c r="E176" s="11">
        <v>48.257259143588996</v>
      </c>
      <c r="F176" s="11">
        <v>-36.033061861890999</v>
      </c>
      <c r="G176" s="11">
        <v>44.637964707819997</v>
      </c>
      <c r="H176" s="13">
        <v>0.42748799999999998</v>
      </c>
      <c r="I176" s="12">
        <v>19.735178169178003</v>
      </c>
      <c r="J176" s="11">
        <v>11.812848056574</v>
      </c>
      <c r="K176" s="13"/>
      <c r="L176" s="13"/>
      <c r="M176" s="14"/>
      <c r="N176" s="12">
        <v>26.844751286495001</v>
      </c>
      <c r="O176" s="11">
        <v>21.412507857095001</v>
      </c>
      <c r="P176" s="13"/>
      <c r="Q176" s="13"/>
      <c r="R176" s="14"/>
      <c r="S176" s="12">
        <v>46.579929455673003</v>
      </c>
      <c r="T176" s="11">
        <v>33.225355913668999</v>
      </c>
      <c r="U176" s="13"/>
      <c r="V176" s="13"/>
      <c r="W176" s="14"/>
      <c r="X176" s="28">
        <v>0</v>
      </c>
    </row>
    <row r="177" spans="1:24" x14ac:dyDescent="0.2">
      <c r="A177" s="9" t="s">
        <v>95</v>
      </c>
      <c r="B177" s="10" t="s">
        <v>482</v>
      </c>
      <c r="C177" s="11">
        <v>283.38566903436998</v>
      </c>
      <c r="D177" s="11">
        <v>111.424590197583</v>
      </c>
      <c r="E177" s="11">
        <v>171.96107883678698</v>
      </c>
      <c r="F177" s="11">
        <v>123.963548071619</v>
      </c>
      <c r="G177" s="11">
        <v>159.063997924028</v>
      </c>
      <c r="H177" s="13">
        <v>0</v>
      </c>
      <c r="I177" s="12">
        <v>111.424590197583</v>
      </c>
      <c r="J177" s="13"/>
      <c r="K177" s="13"/>
      <c r="L177" s="13"/>
      <c r="M177" s="14"/>
      <c r="N177" s="12">
        <v>171.96107883678698</v>
      </c>
      <c r="O177" s="13"/>
      <c r="P177" s="13"/>
      <c r="Q177" s="13"/>
      <c r="R177" s="14"/>
      <c r="S177" s="12">
        <v>283.38566903436998</v>
      </c>
      <c r="T177" s="13"/>
      <c r="U177" s="13"/>
      <c r="V177" s="13"/>
      <c r="W177" s="14"/>
      <c r="X177" s="28">
        <v>0</v>
      </c>
    </row>
    <row r="178" spans="1:24" x14ac:dyDescent="0.2">
      <c r="A178" s="9" t="s">
        <v>180</v>
      </c>
      <c r="B178" s="10" t="s">
        <v>567</v>
      </c>
      <c r="C178" s="11">
        <v>25.578607281886999</v>
      </c>
      <c r="D178" s="11">
        <v>11.939511486269001</v>
      </c>
      <c r="E178" s="11">
        <v>13.639095795617999</v>
      </c>
      <c r="F178" s="11">
        <v>7.414362888006</v>
      </c>
      <c r="G178" s="11">
        <v>12.616163610946</v>
      </c>
      <c r="H178" s="11">
        <v>0</v>
      </c>
      <c r="I178" s="12"/>
      <c r="J178" s="13"/>
      <c r="K178" s="11">
        <v>11.939511486269001</v>
      </c>
      <c r="L178" s="13"/>
      <c r="M178" s="14"/>
      <c r="N178" s="12"/>
      <c r="O178" s="13"/>
      <c r="P178" s="11">
        <v>13.639095795617999</v>
      </c>
      <c r="Q178" s="13"/>
      <c r="R178" s="14"/>
      <c r="S178" s="12"/>
      <c r="T178" s="13"/>
      <c r="U178" s="11">
        <v>25.578607281886999</v>
      </c>
      <c r="V178" s="13"/>
      <c r="W178" s="14"/>
      <c r="X178" s="28">
        <v>0</v>
      </c>
    </row>
    <row r="179" spans="1:24" x14ac:dyDescent="0.2">
      <c r="A179" s="9" t="s">
        <v>318</v>
      </c>
      <c r="B179" s="10" t="s">
        <v>705</v>
      </c>
      <c r="C179" s="11">
        <v>3.4706508601319999</v>
      </c>
      <c r="D179" s="11">
        <v>1.1604179389259999</v>
      </c>
      <c r="E179" s="11">
        <v>2.310232921206</v>
      </c>
      <c r="F179" s="11">
        <v>-9.0634484862420006</v>
      </c>
      <c r="G179" s="11">
        <v>2.1369654521160002</v>
      </c>
      <c r="H179" s="11">
        <v>0.5</v>
      </c>
      <c r="I179" s="12"/>
      <c r="J179" s="11">
        <v>1.1604179389259999</v>
      </c>
      <c r="K179" s="13"/>
      <c r="L179" s="13"/>
      <c r="M179" s="14"/>
      <c r="N179" s="12"/>
      <c r="O179" s="11">
        <v>2.310232921206</v>
      </c>
      <c r="P179" s="13"/>
      <c r="Q179" s="13"/>
      <c r="R179" s="14"/>
      <c r="S179" s="12"/>
      <c r="T179" s="11">
        <v>3.4706508601319999</v>
      </c>
      <c r="U179" s="13"/>
      <c r="V179" s="13"/>
      <c r="W179" s="14"/>
      <c r="X179" s="28">
        <v>0</v>
      </c>
    </row>
    <row r="180" spans="1:24" x14ac:dyDescent="0.2">
      <c r="A180" s="9" t="s">
        <v>314</v>
      </c>
      <c r="B180" s="10" t="s">
        <v>701</v>
      </c>
      <c r="C180" s="11">
        <v>7.7957403863399994</v>
      </c>
      <c r="D180" s="11">
        <v>2.770262059537</v>
      </c>
      <c r="E180" s="11">
        <v>5.0254783268029994</v>
      </c>
      <c r="F180" s="11">
        <v>-11.819834120927</v>
      </c>
      <c r="G180" s="11">
        <v>4.6485674522930003</v>
      </c>
      <c r="H180" s="11">
        <v>0.5</v>
      </c>
      <c r="I180" s="12"/>
      <c r="J180" s="11">
        <v>2.770262059537</v>
      </c>
      <c r="K180" s="13"/>
      <c r="L180" s="13"/>
      <c r="M180" s="14"/>
      <c r="N180" s="12"/>
      <c r="O180" s="11">
        <v>5.0254783268029994</v>
      </c>
      <c r="P180" s="13"/>
      <c r="Q180" s="13"/>
      <c r="R180" s="14"/>
      <c r="S180" s="12"/>
      <c r="T180" s="11">
        <v>7.7957403863399994</v>
      </c>
      <c r="U180" s="13"/>
      <c r="V180" s="13"/>
      <c r="W180" s="14"/>
      <c r="X180" s="28">
        <v>0</v>
      </c>
    </row>
    <row r="181" spans="1:24" x14ac:dyDescent="0.2">
      <c r="A181" s="9" t="s">
        <v>111</v>
      </c>
      <c r="B181" s="10" t="s">
        <v>498</v>
      </c>
      <c r="C181" s="11">
        <v>125.38731346193799</v>
      </c>
      <c r="D181" s="11">
        <v>50.725295585346998</v>
      </c>
      <c r="E181" s="11">
        <v>74.662017876590994</v>
      </c>
      <c r="F181" s="11">
        <v>31.380736173112002</v>
      </c>
      <c r="G181" s="11">
        <v>69.062366535846991</v>
      </c>
      <c r="H181" s="13">
        <v>0</v>
      </c>
      <c r="I181" s="12">
        <v>44.759275352628997</v>
      </c>
      <c r="J181" s="11">
        <v>5.9660202327169998</v>
      </c>
      <c r="K181" s="13"/>
      <c r="L181" s="13"/>
      <c r="M181" s="14"/>
      <c r="N181" s="12">
        <v>63.353480078114998</v>
      </c>
      <c r="O181" s="11">
        <v>11.308537798476999</v>
      </c>
      <c r="P181" s="13"/>
      <c r="Q181" s="13"/>
      <c r="R181" s="14"/>
      <c r="S181" s="12">
        <v>108.112755430744</v>
      </c>
      <c r="T181" s="11">
        <v>17.274558031194001</v>
      </c>
      <c r="U181" s="13"/>
      <c r="V181" s="13"/>
      <c r="W181" s="14"/>
      <c r="X181" s="28">
        <v>0</v>
      </c>
    </row>
    <row r="182" spans="1:24" x14ac:dyDescent="0.2">
      <c r="A182" s="9" t="s">
        <v>29</v>
      </c>
      <c r="B182" s="10" t="s">
        <v>416</v>
      </c>
      <c r="C182" s="11">
        <v>32.152646688147996</v>
      </c>
      <c r="D182" s="11">
        <v>11.959129935001998</v>
      </c>
      <c r="E182" s="11">
        <v>20.193516753145001</v>
      </c>
      <c r="F182" s="11">
        <v>-4.4932082588690001</v>
      </c>
      <c r="G182" s="11">
        <v>18.679002996659001</v>
      </c>
      <c r="H182" s="13">
        <v>0.182009</v>
      </c>
      <c r="I182" s="12">
        <v>9.7222628245310005</v>
      </c>
      <c r="J182" s="11">
        <v>2.2368671104720002</v>
      </c>
      <c r="K182" s="13"/>
      <c r="L182" s="13"/>
      <c r="M182" s="14"/>
      <c r="N182" s="12">
        <v>14.407480679111</v>
      </c>
      <c r="O182" s="11">
        <v>5.7860360740339996</v>
      </c>
      <c r="P182" s="13"/>
      <c r="Q182" s="13"/>
      <c r="R182" s="14"/>
      <c r="S182" s="12">
        <v>24.129743503642</v>
      </c>
      <c r="T182" s="11">
        <v>8.0229031845059993</v>
      </c>
      <c r="U182" s="13"/>
      <c r="V182" s="13"/>
      <c r="W182" s="14"/>
      <c r="X182" s="28">
        <v>0</v>
      </c>
    </row>
    <row r="183" spans="1:24" x14ac:dyDescent="0.2">
      <c r="A183" s="9" t="s">
        <v>69</v>
      </c>
      <c r="B183" s="10" t="s">
        <v>456</v>
      </c>
      <c r="C183" s="11">
        <v>123.512399238562</v>
      </c>
      <c r="D183" s="11">
        <v>47.846265758929</v>
      </c>
      <c r="E183" s="11">
        <v>75.666133479632009</v>
      </c>
      <c r="F183" s="11">
        <v>21.429246890099002</v>
      </c>
      <c r="G183" s="11">
        <v>69.991173468659994</v>
      </c>
      <c r="H183" s="13">
        <v>0</v>
      </c>
      <c r="I183" s="12">
        <v>42.317472784821007</v>
      </c>
      <c r="J183" s="11">
        <v>5.5287929741089998</v>
      </c>
      <c r="K183" s="13"/>
      <c r="L183" s="13"/>
      <c r="M183" s="14"/>
      <c r="N183" s="12">
        <v>64.187656080441002</v>
      </c>
      <c r="O183" s="11">
        <v>11.478477399191</v>
      </c>
      <c r="P183" s="13"/>
      <c r="Q183" s="13"/>
      <c r="R183" s="14"/>
      <c r="S183" s="12">
        <v>106.50512886526201</v>
      </c>
      <c r="T183" s="11">
        <v>17.007270373300003</v>
      </c>
      <c r="U183" s="13"/>
      <c r="V183" s="13"/>
      <c r="W183" s="14"/>
      <c r="X183" s="28">
        <v>0</v>
      </c>
    </row>
    <row r="184" spans="1:24" x14ac:dyDescent="0.2">
      <c r="A184" s="9" t="s">
        <v>46</v>
      </c>
      <c r="B184" s="10" t="s">
        <v>433</v>
      </c>
      <c r="C184" s="11">
        <v>98.139144340271997</v>
      </c>
      <c r="D184" s="11">
        <v>41.043127314121996</v>
      </c>
      <c r="E184" s="11">
        <v>57.096017026150001</v>
      </c>
      <c r="F184" s="11">
        <v>36.843869423419001</v>
      </c>
      <c r="G184" s="11">
        <v>52.813815749188997</v>
      </c>
      <c r="H184" s="13">
        <v>0</v>
      </c>
      <c r="I184" s="12">
        <v>37.155133188689</v>
      </c>
      <c r="J184" s="11">
        <v>3.8879941254329999</v>
      </c>
      <c r="K184" s="13"/>
      <c r="L184" s="13"/>
      <c r="M184" s="14"/>
      <c r="N184" s="12">
        <v>50.223438785150996</v>
      </c>
      <c r="O184" s="11">
        <v>6.8725782409990002</v>
      </c>
      <c r="P184" s="13"/>
      <c r="Q184" s="13"/>
      <c r="R184" s="14"/>
      <c r="S184" s="12">
        <v>87.378571973839996</v>
      </c>
      <c r="T184" s="11">
        <v>10.760572366431999</v>
      </c>
      <c r="U184" s="13"/>
      <c r="V184" s="13"/>
      <c r="W184" s="14"/>
      <c r="X184" s="28">
        <v>0</v>
      </c>
    </row>
    <row r="185" spans="1:24" x14ac:dyDescent="0.2">
      <c r="A185" s="9" t="s">
        <v>10</v>
      </c>
      <c r="B185" s="10" t="s">
        <v>397</v>
      </c>
      <c r="C185" s="11">
        <v>171.41300884567897</v>
      </c>
      <c r="D185" s="11">
        <v>69.344571530663004</v>
      </c>
      <c r="E185" s="11">
        <v>102.068437315016</v>
      </c>
      <c r="F185" s="11">
        <v>65.912749419318999</v>
      </c>
      <c r="G185" s="11">
        <v>94.413304516389999</v>
      </c>
      <c r="H185" s="13">
        <v>0</v>
      </c>
      <c r="I185" s="12">
        <v>55.390345121416004</v>
      </c>
      <c r="J185" s="11">
        <v>13.954226409246999</v>
      </c>
      <c r="K185" s="13"/>
      <c r="L185" s="13"/>
      <c r="M185" s="14"/>
      <c r="N185" s="12">
        <v>77.556290053316999</v>
      </c>
      <c r="O185" s="11">
        <v>24.512147261698999</v>
      </c>
      <c r="P185" s="13"/>
      <c r="Q185" s="13"/>
      <c r="R185" s="14"/>
      <c r="S185" s="12">
        <v>132.94663517473299</v>
      </c>
      <c r="T185" s="11">
        <v>38.466373670946005</v>
      </c>
      <c r="U185" s="13"/>
      <c r="V185" s="13"/>
      <c r="W185" s="14"/>
      <c r="X185" s="28">
        <v>0</v>
      </c>
    </row>
    <row r="186" spans="1:24" x14ac:dyDescent="0.2">
      <c r="A186" s="9" t="s">
        <v>96</v>
      </c>
      <c r="B186" s="10" t="s">
        <v>483</v>
      </c>
      <c r="C186" s="11">
        <v>292.24947216606898</v>
      </c>
      <c r="D186" s="11">
        <v>118.84160334193299</v>
      </c>
      <c r="E186" s="11">
        <v>173.40786882413701</v>
      </c>
      <c r="F186" s="11">
        <v>140.072421308179</v>
      </c>
      <c r="G186" s="11">
        <v>160.40227866232698</v>
      </c>
      <c r="H186" s="13">
        <v>0</v>
      </c>
      <c r="I186" s="12">
        <v>118.84160334193299</v>
      </c>
      <c r="J186" s="13"/>
      <c r="K186" s="13"/>
      <c r="L186" s="13"/>
      <c r="M186" s="14"/>
      <c r="N186" s="12">
        <v>173.40786882413701</v>
      </c>
      <c r="O186" s="13"/>
      <c r="P186" s="13"/>
      <c r="Q186" s="13"/>
      <c r="R186" s="14"/>
      <c r="S186" s="12">
        <v>292.24947216606898</v>
      </c>
      <c r="T186" s="13"/>
      <c r="U186" s="13"/>
      <c r="V186" s="13"/>
      <c r="W186" s="14"/>
      <c r="X186" s="28">
        <v>0</v>
      </c>
    </row>
    <row r="187" spans="1:24" x14ac:dyDescent="0.2">
      <c r="A187" s="9" t="s">
        <v>181</v>
      </c>
      <c r="B187" s="10" t="s">
        <v>568</v>
      </c>
      <c r="C187" s="11">
        <v>27.569685313179999</v>
      </c>
      <c r="D187" s="11">
        <v>13.218223729952999</v>
      </c>
      <c r="E187" s="11">
        <v>14.351461583226001</v>
      </c>
      <c r="F187" s="11">
        <v>9.6741790992739993</v>
      </c>
      <c r="G187" s="11">
        <v>13.275101964484001</v>
      </c>
      <c r="H187" s="11">
        <v>0</v>
      </c>
      <c r="I187" s="12"/>
      <c r="J187" s="13"/>
      <c r="K187" s="11">
        <v>13.218223729952999</v>
      </c>
      <c r="L187" s="13"/>
      <c r="M187" s="14"/>
      <c r="N187" s="12"/>
      <c r="O187" s="13"/>
      <c r="P187" s="11">
        <v>14.351461583226001</v>
      </c>
      <c r="Q187" s="13"/>
      <c r="R187" s="14"/>
      <c r="S187" s="12"/>
      <c r="T187" s="13"/>
      <c r="U187" s="11">
        <v>27.569685313179999</v>
      </c>
      <c r="V187" s="13"/>
      <c r="W187" s="14"/>
      <c r="X187" s="28">
        <v>0</v>
      </c>
    </row>
    <row r="188" spans="1:24" x14ac:dyDescent="0.2">
      <c r="A188" s="9" t="s">
        <v>286</v>
      </c>
      <c r="B188" s="10" t="s">
        <v>673</v>
      </c>
      <c r="C188" s="11">
        <v>7.9020959239450006</v>
      </c>
      <c r="D188" s="11">
        <v>2.6519073749370001</v>
      </c>
      <c r="E188" s="11">
        <v>5.2501885490089997</v>
      </c>
      <c r="F188" s="11">
        <v>-19.927637631207002</v>
      </c>
      <c r="G188" s="11">
        <v>4.8564244078329999</v>
      </c>
      <c r="H188" s="11">
        <v>0.5</v>
      </c>
      <c r="I188" s="12"/>
      <c r="J188" s="11">
        <v>2.6519073749370001</v>
      </c>
      <c r="K188" s="13"/>
      <c r="L188" s="13"/>
      <c r="M188" s="14"/>
      <c r="N188" s="12"/>
      <c r="O188" s="11">
        <v>5.2501885490089997</v>
      </c>
      <c r="P188" s="13"/>
      <c r="Q188" s="13"/>
      <c r="R188" s="14"/>
      <c r="S188" s="12"/>
      <c r="T188" s="11">
        <v>7.9020959239450006</v>
      </c>
      <c r="U188" s="13"/>
      <c r="V188" s="13"/>
      <c r="W188" s="14"/>
      <c r="X188" s="28">
        <v>0</v>
      </c>
    </row>
    <row r="189" spans="1:24" x14ac:dyDescent="0.2">
      <c r="A189" s="9" t="s">
        <v>70</v>
      </c>
      <c r="B189" s="10" t="s">
        <v>457</v>
      </c>
      <c r="C189" s="11">
        <v>238.04440448212199</v>
      </c>
      <c r="D189" s="11">
        <v>93.047867430290992</v>
      </c>
      <c r="E189" s="11">
        <v>144.99653705183101</v>
      </c>
      <c r="F189" s="11">
        <v>-33.150852371897003</v>
      </c>
      <c r="G189" s="11">
        <v>134.12179677294401</v>
      </c>
      <c r="H189" s="13">
        <v>0.186087</v>
      </c>
      <c r="I189" s="12">
        <v>80.737995998391</v>
      </c>
      <c r="J189" s="11">
        <v>12.309871431898999</v>
      </c>
      <c r="K189" s="13"/>
      <c r="L189" s="13"/>
      <c r="M189" s="14"/>
      <c r="N189" s="12">
        <v>120.08990491873</v>
      </c>
      <c r="O189" s="11">
        <v>24.906632133101002</v>
      </c>
      <c r="P189" s="13"/>
      <c r="Q189" s="13"/>
      <c r="R189" s="14"/>
      <c r="S189" s="12">
        <v>200.82790091712099</v>
      </c>
      <c r="T189" s="11">
        <v>37.216503564999996</v>
      </c>
      <c r="U189" s="13"/>
      <c r="V189" s="13"/>
      <c r="W189" s="14"/>
      <c r="X189" s="28">
        <v>0</v>
      </c>
    </row>
    <row r="190" spans="1:24" x14ac:dyDescent="0.2">
      <c r="A190" s="9" t="s">
        <v>124</v>
      </c>
      <c r="B190" s="10" t="s">
        <v>511</v>
      </c>
      <c r="C190" s="11">
        <v>155.130697713193</v>
      </c>
      <c r="D190" s="11">
        <v>62.398395715706997</v>
      </c>
      <c r="E190" s="11">
        <v>92.73230199748599</v>
      </c>
      <c r="F190" s="11">
        <v>44.216738630073003</v>
      </c>
      <c r="G190" s="11">
        <v>85.777379347674</v>
      </c>
      <c r="H190" s="13">
        <v>0</v>
      </c>
      <c r="I190" s="12">
        <v>53.981368327863002</v>
      </c>
      <c r="J190" s="11">
        <v>8.4170273878439996</v>
      </c>
      <c r="K190" s="13"/>
      <c r="L190" s="13"/>
      <c r="M190" s="14"/>
      <c r="N190" s="12">
        <v>76.788549515853006</v>
      </c>
      <c r="O190" s="11">
        <v>15.943752481632</v>
      </c>
      <c r="P190" s="13"/>
      <c r="Q190" s="13"/>
      <c r="R190" s="14"/>
      <c r="S190" s="12">
        <v>130.769917843717</v>
      </c>
      <c r="T190" s="11">
        <v>24.360779869477</v>
      </c>
      <c r="U190" s="13"/>
      <c r="V190" s="13"/>
      <c r="W190" s="14"/>
      <c r="X190" s="28">
        <v>0</v>
      </c>
    </row>
    <row r="191" spans="1:24" x14ac:dyDescent="0.2">
      <c r="A191" s="9" t="s">
        <v>90</v>
      </c>
      <c r="B191" s="10" t="s">
        <v>477</v>
      </c>
      <c r="C191" s="11">
        <v>93.618505323303992</v>
      </c>
      <c r="D191" s="11">
        <v>36.991880540422002</v>
      </c>
      <c r="E191" s="11">
        <v>56.626624782881997</v>
      </c>
      <c r="F191" s="11">
        <v>36.742837247391002</v>
      </c>
      <c r="G191" s="11">
        <v>52.379627924166002</v>
      </c>
      <c r="H191" s="13">
        <v>0</v>
      </c>
      <c r="I191" s="12">
        <v>36.991880540422002</v>
      </c>
      <c r="J191" s="13"/>
      <c r="K191" s="13"/>
      <c r="L191" s="13"/>
      <c r="M191" s="14"/>
      <c r="N191" s="12">
        <v>56.626624782881997</v>
      </c>
      <c r="O191" s="13"/>
      <c r="P191" s="13"/>
      <c r="Q191" s="13"/>
      <c r="R191" s="14"/>
      <c r="S191" s="12">
        <v>93.618505323303992</v>
      </c>
      <c r="T191" s="13"/>
      <c r="U191" s="13"/>
      <c r="V191" s="13"/>
      <c r="W191" s="14"/>
      <c r="X191" s="28">
        <v>0</v>
      </c>
    </row>
    <row r="192" spans="1:24" x14ac:dyDescent="0.2">
      <c r="A192" s="9" t="s">
        <v>173</v>
      </c>
      <c r="B192" s="10" t="s">
        <v>560</v>
      </c>
      <c r="C192" s="11">
        <v>15.412438526458999</v>
      </c>
      <c r="D192" s="11">
        <v>7.1688203863769999</v>
      </c>
      <c r="E192" s="11">
        <v>8.243618140081999</v>
      </c>
      <c r="F192" s="11">
        <v>4.9447457711369998</v>
      </c>
      <c r="G192" s="11">
        <v>7.6253467795759997</v>
      </c>
      <c r="H192" s="11">
        <v>0</v>
      </c>
      <c r="I192" s="12"/>
      <c r="J192" s="13"/>
      <c r="K192" s="11">
        <v>7.1688203863769999</v>
      </c>
      <c r="L192" s="13"/>
      <c r="M192" s="14"/>
      <c r="N192" s="12"/>
      <c r="O192" s="13"/>
      <c r="P192" s="11">
        <v>8.243618140081999</v>
      </c>
      <c r="Q192" s="13"/>
      <c r="R192" s="14"/>
      <c r="S192" s="12"/>
      <c r="T192" s="13"/>
      <c r="U192" s="11">
        <v>15.412438526458999</v>
      </c>
      <c r="V192" s="13"/>
      <c r="W192" s="14"/>
      <c r="X192" s="28">
        <v>0</v>
      </c>
    </row>
    <row r="193" spans="1:24" x14ac:dyDescent="0.2">
      <c r="A193" s="9" t="s">
        <v>223</v>
      </c>
      <c r="B193" s="10" t="s">
        <v>610</v>
      </c>
      <c r="C193" s="11">
        <v>3.0476442289349999</v>
      </c>
      <c r="D193" s="11">
        <v>0.99501471812800002</v>
      </c>
      <c r="E193" s="11">
        <v>2.0526295108070003</v>
      </c>
      <c r="F193" s="11">
        <v>-7.3992443544329998</v>
      </c>
      <c r="G193" s="11">
        <v>1.8986822974970001</v>
      </c>
      <c r="H193" s="11">
        <v>0.5</v>
      </c>
      <c r="I193" s="12"/>
      <c r="J193" s="11">
        <v>0.99501471812800002</v>
      </c>
      <c r="K193" s="13"/>
      <c r="L193" s="13"/>
      <c r="M193" s="14"/>
      <c r="N193" s="12"/>
      <c r="O193" s="11">
        <v>2.0526295108070003</v>
      </c>
      <c r="P193" s="13"/>
      <c r="Q193" s="13"/>
      <c r="R193" s="14"/>
      <c r="S193" s="12"/>
      <c r="T193" s="11">
        <v>3.0476442289349999</v>
      </c>
      <c r="U193" s="13"/>
      <c r="V193" s="13"/>
      <c r="W193" s="14"/>
      <c r="X193" s="28">
        <v>0</v>
      </c>
    </row>
    <row r="194" spans="1:24" x14ac:dyDescent="0.2">
      <c r="A194" s="9" t="s">
        <v>11</v>
      </c>
      <c r="B194" s="10" t="s">
        <v>398</v>
      </c>
      <c r="C194" s="11">
        <v>146.69080518055401</v>
      </c>
      <c r="D194" s="11">
        <v>59.608092950838</v>
      </c>
      <c r="E194" s="11">
        <v>87.082712229716009</v>
      </c>
      <c r="F194" s="11">
        <v>71.567774591635995</v>
      </c>
      <c r="G194" s="11">
        <v>80.551508812487</v>
      </c>
      <c r="H194" s="13">
        <v>0</v>
      </c>
      <c r="I194" s="12">
        <v>50.607749196642999</v>
      </c>
      <c r="J194" s="11">
        <v>9.0003437541949989</v>
      </c>
      <c r="K194" s="13"/>
      <c r="L194" s="13"/>
      <c r="M194" s="14"/>
      <c r="N194" s="12">
        <v>70.723745003600996</v>
      </c>
      <c r="O194" s="11">
        <v>16.358967226114999</v>
      </c>
      <c r="P194" s="13"/>
      <c r="Q194" s="13"/>
      <c r="R194" s="14"/>
      <c r="S194" s="12">
        <v>121.33149420024399</v>
      </c>
      <c r="T194" s="11">
        <v>25.359310980309999</v>
      </c>
      <c r="U194" s="13"/>
      <c r="V194" s="13"/>
      <c r="W194" s="14"/>
      <c r="X194" s="28">
        <v>0</v>
      </c>
    </row>
    <row r="195" spans="1:24" x14ac:dyDescent="0.2">
      <c r="A195" s="9" t="s">
        <v>345</v>
      </c>
      <c r="B195" s="10" t="s">
        <v>732</v>
      </c>
      <c r="C195" s="11">
        <v>2.710660733808</v>
      </c>
      <c r="D195" s="11">
        <v>0.77344424166000003</v>
      </c>
      <c r="E195" s="11">
        <v>1.937216492148</v>
      </c>
      <c r="F195" s="11">
        <v>-11.269405350628</v>
      </c>
      <c r="G195" s="11">
        <v>1.791925255237</v>
      </c>
      <c r="H195" s="11">
        <v>0.5</v>
      </c>
      <c r="I195" s="12"/>
      <c r="J195" s="11">
        <v>0.77344424166000003</v>
      </c>
      <c r="K195" s="13"/>
      <c r="L195" s="13"/>
      <c r="M195" s="14"/>
      <c r="N195" s="12"/>
      <c r="O195" s="11">
        <v>1.937216492148</v>
      </c>
      <c r="P195" s="13"/>
      <c r="Q195" s="13"/>
      <c r="R195" s="14"/>
      <c r="S195" s="12"/>
      <c r="T195" s="11">
        <v>2.710660733808</v>
      </c>
      <c r="U195" s="13"/>
      <c r="V195" s="13"/>
      <c r="W195" s="14"/>
      <c r="X195" s="28">
        <v>0</v>
      </c>
    </row>
    <row r="196" spans="1:24" x14ac:dyDescent="0.2">
      <c r="A196" s="9" t="s">
        <v>303</v>
      </c>
      <c r="B196" s="10" t="s">
        <v>690</v>
      </c>
      <c r="C196" s="11">
        <v>5.1881871482250004</v>
      </c>
      <c r="D196" s="11">
        <v>1.697505306517</v>
      </c>
      <c r="E196" s="11">
        <v>3.4906818417079997</v>
      </c>
      <c r="F196" s="11">
        <v>-12.936117794285</v>
      </c>
      <c r="G196" s="11">
        <v>3.2288807035799998</v>
      </c>
      <c r="H196" s="11">
        <v>0.5</v>
      </c>
      <c r="I196" s="12"/>
      <c r="J196" s="11">
        <v>1.697505306517</v>
      </c>
      <c r="K196" s="13"/>
      <c r="L196" s="13"/>
      <c r="M196" s="14"/>
      <c r="N196" s="12"/>
      <c r="O196" s="11">
        <v>3.4906818417079997</v>
      </c>
      <c r="P196" s="13"/>
      <c r="Q196" s="13"/>
      <c r="R196" s="14"/>
      <c r="S196" s="12"/>
      <c r="T196" s="11">
        <v>5.1881871482250004</v>
      </c>
      <c r="U196" s="13"/>
      <c r="V196" s="13"/>
      <c r="W196" s="14"/>
      <c r="X196" s="28">
        <v>0</v>
      </c>
    </row>
    <row r="197" spans="1:24" x14ac:dyDescent="0.2">
      <c r="A197" s="9" t="s">
        <v>75</v>
      </c>
      <c r="B197" s="10" t="s">
        <v>462</v>
      </c>
      <c r="C197" s="11">
        <v>172.36060979949798</v>
      </c>
      <c r="D197" s="11">
        <v>70.350697798972988</v>
      </c>
      <c r="E197" s="11">
        <v>102.00991200052499</v>
      </c>
      <c r="F197" s="11">
        <v>82.425774979389999</v>
      </c>
      <c r="G197" s="11">
        <v>94.359168600486001</v>
      </c>
      <c r="H197" s="13">
        <v>0</v>
      </c>
      <c r="I197" s="12">
        <v>64.910340482340004</v>
      </c>
      <c r="J197" s="13"/>
      <c r="K197" s="11">
        <v>5.4403573166330004</v>
      </c>
      <c r="L197" s="13"/>
      <c r="M197" s="14"/>
      <c r="N197" s="12">
        <v>96.064663679620992</v>
      </c>
      <c r="O197" s="13"/>
      <c r="P197" s="11">
        <v>5.9452483209049998</v>
      </c>
      <c r="Q197" s="13"/>
      <c r="R197" s="14"/>
      <c r="S197" s="12">
        <v>160.97500416196002</v>
      </c>
      <c r="T197" s="13"/>
      <c r="U197" s="11">
        <v>11.385605637537999</v>
      </c>
      <c r="V197" s="13"/>
      <c r="W197" s="14"/>
      <c r="X197" s="28">
        <v>0</v>
      </c>
    </row>
    <row r="198" spans="1:24" x14ac:dyDescent="0.2">
      <c r="A198" s="9" t="s">
        <v>47</v>
      </c>
      <c r="B198" s="10" t="s">
        <v>434</v>
      </c>
      <c r="C198" s="11">
        <v>271.15000831408298</v>
      </c>
      <c r="D198" s="11">
        <v>109.430902063516</v>
      </c>
      <c r="E198" s="11">
        <v>161.71910625056699</v>
      </c>
      <c r="F198" s="11">
        <v>65.120234264565994</v>
      </c>
      <c r="G198" s="11">
        <v>149.59017328177501</v>
      </c>
      <c r="H198" s="13">
        <v>0</v>
      </c>
      <c r="I198" s="12">
        <v>96.085434633104001</v>
      </c>
      <c r="J198" s="11">
        <v>13.345467430412</v>
      </c>
      <c r="K198" s="13"/>
      <c r="L198" s="13"/>
      <c r="M198" s="14"/>
      <c r="N198" s="12">
        <v>136.75218319803</v>
      </c>
      <c r="O198" s="11">
        <v>24.966923052538</v>
      </c>
      <c r="P198" s="13"/>
      <c r="Q198" s="13"/>
      <c r="R198" s="14"/>
      <c r="S198" s="12">
        <v>232.837617831134</v>
      </c>
      <c r="T198" s="11">
        <v>38.312390482950001</v>
      </c>
      <c r="U198" s="13"/>
      <c r="V198" s="13"/>
      <c r="W198" s="14"/>
      <c r="X198" s="28">
        <v>0</v>
      </c>
    </row>
    <row r="199" spans="1:24" x14ac:dyDescent="0.2">
      <c r="A199" s="9" t="s">
        <v>115</v>
      </c>
      <c r="B199" s="10" t="s">
        <v>502</v>
      </c>
      <c r="C199" s="11">
        <v>73.370364724558002</v>
      </c>
      <c r="D199" s="11">
        <v>28.769021449041002</v>
      </c>
      <c r="E199" s="11">
        <v>44.601343275517003</v>
      </c>
      <c r="F199" s="11">
        <v>10.841075194541</v>
      </c>
      <c r="G199" s="11">
        <v>41.256242529853999</v>
      </c>
      <c r="H199" s="13">
        <v>0</v>
      </c>
      <c r="I199" s="12">
        <v>24.770355402555001</v>
      </c>
      <c r="J199" s="11">
        <v>3.998666046486</v>
      </c>
      <c r="K199" s="13"/>
      <c r="L199" s="13"/>
      <c r="M199" s="14"/>
      <c r="N199" s="12">
        <v>36.580273480152002</v>
      </c>
      <c r="O199" s="11">
        <v>8.0210697953649994</v>
      </c>
      <c r="P199" s="13"/>
      <c r="Q199" s="13"/>
      <c r="R199" s="14"/>
      <c r="S199" s="12">
        <v>61.350628882706999</v>
      </c>
      <c r="T199" s="11">
        <v>12.019735841851</v>
      </c>
      <c r="U199" s="13"/>
      <c r="V199" s="13"/>
      <c r="W199" s="14"/>
      <c r="X199" s="28">
        <v>0</v>
      </c>
    </row>
    <row r="200" spans="1:24" x14ac:dyDescent="0.2">
      <c r="A200" s="9" t="s">
        <v>275</v>
      </c>
      <c r="B200" s="10" t="s">
        <v>662</v>
      </c>
      <c r="C200" s="11">
        <v>3.853520349898</v>
      </c>
      <c r="D200" s="11">
        <v>0.87017941708200008</v>
      </c>
      <c r="E200" s="11">
        <v>2.9833409328160001</v>
      </c>
      <c r="F200" s="11">
        <v>-19.653700387260002</v>
      </c>
      <c r="G200" s="11">
        <v>2.759590362855</v>
      </c>
      <c r="H200" s="11">
        <v>0.5</v>
      </c>
      <c r="I200" s="12"/>
      <c r="J200" s="11">
        <v>0.87017941708200008</v>
      </c>
      <c r="K200" s="13"/>
      <c r="L200" s="13"/>
      <c r="M200" s="14"/>
      <c r="N200" s="12"/>
      <c r="O200" s="11">
        <v>2.9833409328160001</v>
      </c>
      <c r="P200" s="13"/>
      <c r="Q200" s="13"/>
      <c r="R200" s="14"/>
      <c r="S200" s="12"/>
      <c r="T200" s="11">
        <v>3.853520349898</v>
      </c>
      <c r="U200" s="13"/>
      <c r="V200" s="13"/>
      <c r="W200" s="14"/>
      <c r="X200" s="28">
        <v>0</v>
      </c>
    </row>
    <row r="201" spans="1:24" x14ac:dyDescent="0.2">
      <c r="A201" s="9" t="s">
        <v>234</v>
      </c>
      <c r="B201" s="10" t="s">
        <v>621</v>
      </c>
      <c r="C201" s="11">
        <v>1.9639481879509999</v>
      </c>
      <c r="D201" s="11">
        <v>0.56144276146399996</v>
      </c>
      <c r="E201" s="11">
        <v>1.4025054264870001</v>
      </c>
      <c r="F201" s="11">
        <v>-3.849007197663</v>
      </c>
      <c r="G201" s="11">
        <v>1.2973175195</v>
      </c>
      <c r="H201" s="11">
        <v>0.5</v>
      </c>
      <c r="I201" s="12"/>
      <c r="J201" s="11">
        <v>0.56144276146399996</v>
      </c>
      <c r="K201" s="13"/>
      <c r="L201" s="13"/>
      <c r="M201" s="14"/>
      <c r="N201" s="12"/>
      <c r="O201" s="11">
        <v>1.4025054264870001</v>
      </c>
      <c r="P201" s="13"/>
      <c r="Q201" s="13"/>
      <c r="R201" s="14"/>
      <c r="S201" s="12"/>
      <c r="T201" s="11">
        <v>1.9639481879509999</v>
      </c>
      <c r="U201" s="13"/>
      <c r="V201" s="13"/>
      <c r="W201" s="14"/>
      <c r="X201" s="28">
        <v>0</v>
      </c>
    </row>
    <row r="202" spans="1:24" x14ac:dyDescent="0.2">
      <c r="A202" s="9" t="s">
        <v>385</v>
      </c>
      <c r="B202" s="10" t="s">
        <v>772</v>
      </c>
      <c r="C202" s="11">
        <v>2.452087865322</v>
      </c>
      <c r="D202" s="11">
        <v>0.77878830573000002</v>
      </c>
      <c r="E202" s="11">
        <v>1.673299559593</v>
      </c>
      <c r="F202" s="11">
        <v>-4.8483978754049994</v>
      </c>
      <c r="G202" s="11">
        <v>1.5478020926230001</v>
      </c>
      <c r="H202" s="11">
        <v>0.5</v>
      </c>
      <c r="I202" s="12"/>
      <c r="J202" s="11">
        <v>0.77878830573000002</v>
      </c>
      <c r="K202" s="13"/>
      <c r="L202" s="13"/>
      <c r="M202" s="14"/>
      <c r="N202" s="12"/>
      <c r="O202" s="11">
        <v>1.673299559593</v>
      </c>
      <c r="P202" s="13"/>
      <c r="Q202" s="13"/>
      <c r="R202" s="14"/>
      <c r="S202" s="12"/>
      <c r="T202" s="11">
        <v>2.452087865322</v>
      </c>
      <c r="U202" s="13"/>
      <c r="V202" s="13"/>
      <c r="W202" s="14"/>
      <c r="X202" s="28">
        <v>0</v>
      </c>
    </row>
    <row r="203" spans="1:24" x14ac:dyDescent="0.2">
      <c r="A203" s="9" t="s">
        <v>38</v>
      </c>
      <c r="B203" s="10" t="s">
        <v>425</v>
      </c>
      <c r="C203" s="11">
        <v>277.37269391810202</v>
      </c>
      <c r="D203" s="11">
        <v>113.76771094947</v>
      </c>
      <c r="E203" s="11">
        <v>163.60498296863202</v>
      </c>
      <c r="F203" s="11">
        <v>7.5745693574900006</v>
      </c>
      <c r="G203" s="11">
        <v>151.33460924598501</v>
      </c>
      <c r="H203" s="13">
        <v>0</v>
      </c>
      <c r="I203" s="12">
        <v>98.771633720217011</v>
      </c>
      <c r="J203" s="11">
        <v>14.996077229253</v>
      </c>
      <c r="K203" s="13"/>
      <c r="L203" s="13"/>
      <c r="M203" s="14"/>
      <c r="N203" s="12">
        <v>137.04027070019902</v>
      </c>
      <c r="O203" s="11">
        <v>26.564712268433002</v>
      </c>
      <c r="P203" s="13"/>
      <c r="Q203" s="13"/>
      <c r="R203" s="14"/>
      <c r="S203" s="12">
        <v>235.811904420416</v>
      </c>
      <c r="T203" s="11">
        <v>41.560789497685995</v>
      </c>
      <c r="U203" s="13"/>
      <c r="V203" s="13"/>
      <c r="W203" s="14"/>
      <c r="X203" s="28">
        <v>0</v>
      </c>
    </row>
    <row r="204" spans="1:24" x14ac:dyDescent="0.2">
      <c r="A204" s="9" t="s">
        <v>330</v>
      </c>
      <c r="B204" s="10" t="s">
        <v>717</v>
      </c>
      <c r="C204" s="11">
        <v>5.2742449636129995</v>
      </c>
      <c r="D204" s="11">
        <v>1.858759408766</v>
      </c>
      <c r="E204" s="11">
        <v>3.4154855548470002</v>
      </c>
      <c r="F204" s="11">
        <v>-7.4760222055780003</v>
      </c>
      <c r="G204" s="11">
        <v>3.159324138234</v>
      </c>
      <c r="H204" s="11">
        <v>0.5</v>
      </c>
      <c r="I204" s="12"/>
      <c r="J204" s="11">
        <v>1.858759408766</v>
      </c>
      <c r="K204" s="13"/>
      <c r="L204" s="13"/>
      <c r="M204" s="14"/>
      <c r="N204" s="12"/>
      <c r="O204" s="11">
        <v>3.4154855548470002</v>
      </c>
      <c r="P204" s="13"/>
      <c r="Q204" s="13"/>
      <c r="R204" s="14"/>
      <c r="S204" s="12"/>
      <c r="T204" s="11">
        <v>5.2742449636129995</v>
      </c>
      <c r="U204" s="13"/>
      <c r="V204" s="13"/>
      <c r="W204" s="14"/>
      <c r="X204" s="28">
        <v>0</v>
      </c>
    </row>
    <row r="205" spans="1:24" x14ac:dyDescent="0.2">
      <c r="A205" s="9" t="s">
        <v>142</v>
      </c>
      <c r="B205" s="10" t="s">
        <v>529</v>
      </c>
      <c r="C205" s="11">
        <v>72.156192877875</v>
      </c>
      <c r="D205" s="11">
        <v>28.031371083615003</v>
      </c>
      <c r="E205" s="11">
        <v>44.124821794260001</v>
      </c>
      <c r="F205" s="11">
        <v>0.432792688511</v>
      </c>
      <c r="G205" s="11">
        <v>40.815460159691</v>
      </c>
      <c r="H205" s="13">
        <v>0</v>
      </c>
      <c r="I205" s="12">
        <v>24.688082561881</v>
      </c>
      <c r="J205" s="11">
        <v>3.3432885217340003</v>
      </c>
      <c r="K205" s="13"/>
      <c r="L205" s="13"/>
      <c r="M205" s="14"/>
      <c r="N205" s="12">
        <v>36.30925342463</v>
      </c>
      <c r="O205" s="11">
        <v>7.8155683696309994</v>
      </c>
      <c r="P205" s="13"/>
      <c r="Q205" s="13"/>
      <c r="R205" s="14"/>
      <c r="S205" s="12">
        <v>60.997335986510997</v>
      </c>
      <c r="T205" s="11">
        <v>11.158856891364001</v>
      </c>
      <c r="U205" s="13"/>
      <c r="V205" s="13"/>
      <c r="W205" s="14"/>
      <c r="X205" s="28">
        <v>0</v>
      </c>
    </row>
    <row r="206" spans="1:24" x14ac:dyDescent="0.2">
      <c r="A206" s="9" t="s">
        <v>298</v>
      </c>
      <c r="B206" s="10" t="s">
        <v>685</v>
      </c>
      <c r="C206" s="11">
        <v>1.7908888340340001</v>
      </c>
      <c r="D206" s="11">
        <v>0.57586328359100003</v>
      </c>
      <c r="E206" s="11">
        <v>1.2150255504429999</v>
      </c>
      <c r="F206" s="11">
        <v>-3.988584540837</v>
      </c>
      <c r="G206" s="11">
        <v>1.1238986341589998</v>
      </c>
      <c r="H206" s="11">
        <v>0.5</v>
      </c>
      <c r="I206" s="12"/>
      <c r="J206" s="11">
        <v>0.57586328359100003</v>
      </c>
      <c r="K206" s="13"/>
      <c r="L206" s="13"/>
      <c r="M206" s="14"/>
      <c r="N206" s="12"/>
      <c r="O206" s="11">
        <v>1.2150255504429999</v>
      </c>
      <c r="P206" s="13"/>
      <c r="Q206" s="13"/>
      <c r="R206" s="14"/>
      <c r="S206" s="12"/>
      <c r="T206" s="11">
        <v>1.7908888340340001</v>
      </c>
      <c r="U206" s="13"/>
      <c r="V206" s="13"/>
      <c r="W206" s="14"/>
      <c r="X206" s="28">
        <v>0</v>
      </c>
    </row>
    <row r="207" spans="1:24" x14ac:dyDescent="0.2">
      <c r="A207" s="9" t="s">
        <v>338</v>
      </c>
      <c r="B207" s="10" t="s">
        <v>725</v>
      </c>
      <c r="C207" s="11">
        <v>4.063254422949</v>
      </c>
      <c r="D207" s="11">
        <v>1.403342933147</v>
      </c>
      <c r="E207" s="11">
        <v>2.6599114898009999</v>
      </c>
      <c r="F207" s="11">
        <v>-10.04259827077</v>
      </c>
      <c r="G207" s="11">
        <v>2.4604181280660002</v>
      </c>
      <c r="H207" s="11">
        <v>0.5</v>
      </c>
      <c r="I207" s="12"/>
      <c r="J207" s="11">
        <v>1.403342933147</v>
      </c>
      <c r="K207" s="13"/>
      <c r="L207" s="13"/>
      <c r="M207" s="14"/>
      <c r="N207" s="12"/>
      <c r="O207" s="11">
        <v>2.6599114898009999</v>
      </c>
      <c r="P207" s="13"/>
      <c r="Q207" s="13"/>
      <c r="R207" s="14"/>
      <c r="S207" s="12"/>
      <c r="T207" s="11">
        <v>4.063254422949</v>
      </c>
      <c r="U207" s="13"/>
      <c r="V207" s="13"/>
      <c r="W207" s="14"/>
      <c r="X207" s="28">
        <v>0</v>
      </c>
    </row>
    <row r="208" spans="1:24" x14ac:dyDescent="0.2">
      <c r="A208" s="9" t="s">
        <v>157</v>
      </c>
      <c r="B208" s="10" t="s">
        <v>544</v>
      </c>
      <c r="C208" s="11">
        <v>34.950992933485004</v>
      </c>
      <c r="D208" s="11">
        <v>16.522860822251001</v>
      </c>
      <c r="E208" s="11">
        <v>18.428132111234003</v>
      </c>
      <c r="F208" s="11">
        <v>14.165022456113</v>
      </c>
      <c r="G208" s="11">
        <v>17.046022202890999</v>
      </c>
      <c r="H208" s="11">
        <v>0</v>
      </c>
      <c r="I208" s="12"/>
      <c r="J208" s="13"/>
      <c r="K208" s="11">
        <v>16.522860822251001</v>
      </c>
      <c r="L208" s="13"/>
      <c r="M208" s="14"/>
      <c r="N208" s="12"/>
      <c r="O208" s="13"/>
      <c r="P208" s="11">
        <v>18.428132111234003</v>
      </c>
      <c r="Q208" s="13"/>
      <c r="R208" s="14"/>
      <c r="S208" s="12"/>
      <c r="T208" s="13"/>
      <c r="U208" s="11">
        <v>34.950992933485004</v>
      </c>
      <c r="V208" s="13"/>
      <c r="W208" s="14"/>
      <c r="X208" s="28">
        <v>0</v>
      </c>
    </row>
    <row r="209" spans="1:24" x14ac:dyDescent="0.2">
      <c r="A209" s="9" t="s">
        <v>30</v>
      </c>
      <c r="B209" s="10" t="s">
        <v>417</v>
      </c>
      <c r="C209" s="11">
        <v>55.500136921191</v>
      </c>
      <c r="D209" s="11">
        <v>22.589463526764003</v>
      </c>
      <c r="E209" s="11">
        <v>32.910673394427</v>
      </c>
      <c r="F209" s="11">
        <v>7.9063611271249998</v>
      </c>
      <c r="G209" s="11">
        <v>30.442372889845</v>
      </c>
      <c r="H209" s="13">
        <v>0</v>
      </c>
      <c r="I209" s="12">
        <v>18.301515214538998</v>
      </c>
      <c r="J209" s="11">
        <v>4.2879483122239996</v>
      </c>
      <c r="K209" s="13"/>
      <c r="L209" s="13"/>
      <c r="M209" s="14"/>
      <c r="N209" s="12">
        <v>24.334962646568002</v>
      </c>
      <c r="O209" s="11">
        <v>8.5757107478589987</v>
      </c>
      <c r="P209" s="13"/>
      <c r="Q209" s="13"/>
      <c r="R209" s="14"/>
      <c r="S209" s="12">
        <v>42.636477861106997</v>
      </c>
      <c r="T209" s="11">
        <v>12.863659060083</v>
      </c>
      <c r="U209" s="13"/>
      <c r="V209" s="13"/>
      <c r="W209" s="14"/>
      <c r="X209" s="28">
        <v>0</v>
      </c>
    </row>
    <row r="210" spans="1:24" x14ac:dyDescent="0.2">
      <c r="A210" s="9" t="s">
        <v>212</v>
      </c>
      <c r="B210" s="10" t="s">
        <v>599</v>
      </c>
      <c r="C210" s="11">
        <v>3.0426362923730004</v>
      </c>
      <c r="D210" s="11">
        <v>1.01726634902</v>
      </c>
      <c r="E210" s="11">
        <v>2.0253699433530001</v>
      </c>
      <c r="F210" s="11">
        <v>-4.0965534791460003</v>
      </c>
      <c r="G210" s="11">
        <v>1.8734671976020001</v>
      </c>
      <c r="H210" s="11">
        <v>0.5</v>
      </c>
      <c r="I210" s="12"/>
      <c r="J210" s="11">
        <v>1.01726634902</v>
      </c>
      <c r="K210" s="13"/>
      <c r="L210" s="13"/>
      <c r="M210" s="14"/>
      <c r="N210" s="12"/>
      <c r="O210" s="11">
        <v>2.0253699433530001</v>
      </c>
      <c r="P210" s="13"/>
      <c r="Q210" s="13"/>
      <c r="R210" s="14"/>
      <c r="S210" s="12"/>
      <c r="T210" s="11">
        <v>3.0426362923730004</v>
      </c>
      <c r="U210" s="13"/>
      <c r="V210" s="13"/>
      <c r="W210" s="14"/>
      <c r="X210" s="28">
        <v>0</v>
      </c>
    </row>
    <row r="211" spans="1:24" x14ac:dyDescent="0.2">
      <c r="A211" s="9" t="s">
        <v>354</v>
      </c>
      <c r="B211" s="10" t="s">
        <v>741</v>
      </c>
      <c r="C211" s="11">
        <v>2.9991999634750002</v>
      </c>
      <c r="D211" s="11">
        <v>0.91789230999600002</v>
      </c>
      <c r="E211" s="11">
        <v>2.0813076534800001</v>
      </c>
      <c r="F211" s="11">
        <v>-6.6152084576120007</v>
      </c>
      <c r="G211" s="11">
        <v>1.9252095794690001</v>
      </c>
      <c r="H211" s="11">
        <v>0.5</v>
      </c>
      <c r="I211" s="12"/>
      <c r="J211" s="11">
        <v>0.91789230999600002</v>
      </c>
      <c r="K211" s="13"/>
      <c r="L211" s="13"/>
      <c r="M211" s="14"/>
      <c r="N211" s="12"/>
      <c r="O211" s="11">
        <v>2.0813076534800001</v>
      </c>
      <c r="P211" s="13"/>
      <c r="Q211" s="13"/>
      <c r="R211" s="14"/>
      <c r="S211" s="12"/>
      <c r="T211" s="11">
        <v>2.9991999634750002</v>
      </c>
      <c r="U211" s="13"/>
      <c r="V211" s="13"/>
      <c r="W211" s="14"/>
      <c r="X211" s="28">
        <v>0</v>
      </c>
    </row>
    <row r="212" spans="1:24" x14ac:dyDescent="0.2">
      <c r="A212" s="9" t="s">
        <v>379</v>
      </c>
      <c r="B212" s="10" t="s">
        <v>766</v>
      </c>
      <c r="C212" s="11">
        <v>2.8058228789139998</v>
      </c>
      <c r="D212" s="11">
        <v>0.84525062160199993</v>
      </c>
      <c r="E212" s="11">
        <v>1.9605722573120001</v>
      </c>
      <c r="F212" s="11">
        <v>-14.990934939138</v>
      </c>
      <c r="G212" s="11">
        <v>1.8135293380140001</v>
      </c>
      <c r="H212" s="11">
        <v>0.5</v>
      </c>
      <c r="I212" s="12"/>
      <c r="J212" s="11">
        <v>0.84525062160199993</v>
      </c>
      <c r="K212" s="13"/>
      <c r="L212" s="13"/>
      <c r="M212" s="14"/>
      <c r="N212" s="12"/>
      <c r="O212" s="11">
        <v>1.9605722573120001</v>
      </c>
      <c r="P212" s="13"/>
      <c r="Q212" s="13"/>
      <c r="R212" s="14"/>
      <c r="S212" s="12"/>
      <c r="T212" s="11">
        <v>2.8058228789139998</v>
      </c>
      <c r="U212" s="13"/>
      <c r="V212" s="13"/>
      <c r="W212" s="14"/>
      <c r="X212" s="28">
        <v>0</v>
      </c>
    </row>
    <row r="213" spans="1:24" x14ac:dyDescent="0.2">
      <c r="A213" s="9" t="s">
        <v>107</v>
      </c>
      <c r="B213" s="10" t="s">
        <v>494</v>
      </c>
      <c r="C213" s="11">
        <v>69.759385161029002</v>
      </c>
      <c r="D213" s="11">
        <v>27.644535732117998</v>
      </c>
      <c r="E213" s="11">
        <v>42.114849428911</v>
      </c>
      <c r="F213" s="11">
        <v>21.810370346081001</v>
      </c>
      <c r="G213" s="11">
        <v>38.956235721742999</v>
      </c>
      <c r="H213" s="13">
        <v>0</v>
      </c>
      <c r="I213" s="12">
        <v>24.446801954341002</v>
      </c>
      <c r="J213" s="11">
        <v>3.197733777776</v>
      </c>
      <c r="K213" s="13"/>
      <c r="L213" s="13"/>
      <c r="M213" s="14"/>
      <c r="N213" s="12">
        <v>35.988029417824002</v>
      </c>
      <c r="O213" s="11">
        <v>6.1268200110870001</v>
      </c>
      <c r="P213" s="13"/>
      <c r="Q213" s="13"/>
      <c r="R213" s="14"/>
      <c r="S213" s="12">
        <v>60.434831372165</v>
      </c>
      <c r="T213" s="11">
        <v>9.3245537888629997</v>
      </c>
      <c r="U213" s="13"/>
      <c r="V213" s="13"/>
      <c r="W213" s="14"/>
      <c r="X213" s="28">
        <v>0</v>
      </c>
    </row>
    <row r="214" spans="1:24" x14ac:dyDescent="0.2">
      <c r="A214" s="9" t="s">
        <v>116</v>
      </c>
      <c r="B214" s="10" t="s">
        <v>503</v>
      </c>
      <c r="C214" s="11">
        <v>69.033797917016997</v>
      </c>
      <c r="D214" s="11">
        <v>26.504505517772998</v>
      </c>
      <c r="E214" s="11">
        <v>42.529292399245001</v>
      </c>
      <c r="F214" s="11">
        <v>-27.912368686291003</v>
      </c>
      <c r="G214" s="11">
        <v>39.339595469301003</v>
      </c>
      <c r="H214" s="13">
        <v>0.39624799999999999</v>
      </c>
      <c r="I214" s="12">
        <v>23.101085568920002</v>
      </c>
      <c r="J214" s="11">
        <v>3.4034199488530001</v>
      </c>
      <c r="K214" s="13"/>
      <c r="L214" s="13"/>
      <c r="M214" s="14"/>
      <c r="N214" s="12">
        <v>35.284780250128001</v>
      </c>
      <c r="O214" s="11">
        <v>7.2445121491170008</v>
      </c>
      <c r="P214" s="13"/>
      <c r="Q214" s="13"/>
      <c r="R214" s="14"/>
      <c r="S214" s="12">
        <v>58.385865819048</v>
      </c>
      <c r="T214" s="11">
        <v>10.647932097969999</v>
      </c>
      <c r="U214" s="13"/>
      <c r="V214" s="13"/>
      <c r="W214" s="14"/>
      <c r="X214" s="28">
        <v>0</v>
      </c>
    </row>
    <row r="215" spans="1:24" x14ac:dyDescent="0.2">
      <c r="A215" s="9" t="s">
        <v>361</v>
      </c>
      <c r="B215" s="10" t="s">
        <v>748</v>
      </c>
      <c r="C215" s="11">
        <v>1.4506537969889999</v>
      </c>
      <c r="D215" s="11">
        <v>0.27353574585599999</v>
      </c>
      <c r="E215" s="11">
        <v>1.177118051134</v>
      </c>
      <c r="F215" s="11">
        <v>-13.431403981961999</v>
      </c>
      <c r="G215" s="11">
        <v>1.0888341972990001</v>
      </c>
      <c r="H215" s="11">
        <v>0.5</v>
      </c>
      <c r="I215" s="12"/>
      <c r="J215" s="11">
        <v>0.27353574585599999</v>
      </c>
      <c r="K215" s="13"/>
      <c r="L215" s="13"/>
      <c r="M215" s="14"/>
      <c r="N215" s="12"/>
      <c r="O215" s="11">
        <v>1.177118051134</v>
      </c>
      <c r="P215" s="13"/>
      <c r="Q215" s="13"/>
      <c r="R215" s="14"/>
      <c r="S215" s="12"/>
      <c r="T215" s="11">
        <v>1.4506537969889999</v>
      </c>
      <c r="U215" s="13"/>
      <c r="V215" s="13"/>
      <c r="W215" s="14"/>
      <c r="X215" s="28">
        <v>0</v>
      </c>
    </row>
    <row r="216" spans="1:24" x14ac:dyDescent="0.2">
      <c r="A216" s="9" t="s">
        <v>251</v>
      </c>
      <c r="B216" s="10" t="s">
        <v>638</v>
      </c>
      <c r="C216" s="11">
        <v>5.4232122896170001</v>
      </c>
      <c r="D216" s="11">
        <v>1.7648605038010001</v>
      </c>
      <c r="E216" s="11">
        <v>3.658351785816</v>
      </c>
      <c r="F216" s="11">
        <v>-22.382629556011</v>
      </c>
      <c r="G216" s="11">
        <v>3.3839754018799999</v>
      </c>
      <c r="H216" s="11">
        <v>0.5</v>
      </c>
      <c r="I216" s="12"/>
      <c r="J216" s="11">
        <v>1.7648605038010001</v>
      </c>
      <c r="K216" s="13"/>
      <c r="L216" s="13"/>
      <c r="M216" s="14"/>
      <c r="N216" s="12"/>
      <c r="O216" s="11">
        <v>3.658351785816</v>
      </c>
      <c r="P216" s="13"/>
      <c r="Q216" s="13"/>
      <c r="R216" s="14"/>
      <c r="S216" s="12"/>
      <c r="T216" s="11">
        <v>5.4232122896170001</v>
      </c>
      <c r="U216" s="13"/>
      <c r="V216" s="13"/>
      <c r="W216" s="14"/>
      <c r="X216" s="28">
        <v>0</v>
      </c>
    </row>
    <row r="217" spans="1:24" x14ac:dyDescent="0.2">
      <c r="A217" s="9" t="s">
        <v>331</v>
      </c>
      <c r="B217" s="10" t="s">
        <v>718</v>
      </c>
      <c r="C217" s="11">
        <v>5.1424711156129996</v>
      </c>
      <c r="D217" s="11">
        <v>1.7766682786200001</v>
      </c>
      <c r="E217" s="11">
        <v>3.3658028369920001</v>
      </c>
      <c r="F217" s="11">
        <v>-10.535446448163999</v>
      </c>
      <c r="G217" s="11">
        <v>3.1133676242180002</v>
      </c>
      <c r="H217" s="11">
        <v>0.5</v>
      </c>
      <c r="I217" s="12"/>
      <c r="J217" s="11">
        <v>1.7766682786200001</v>
      </c>
      <c r="K217" s="13"/>
      <c r="L217" s="13"/>
      <c r="M217" s="14"/>
      <c r="N217" s="12"/>
      <c r="O217" s="11">
        <v>3.3658028369920001</v>
      </c>
      <c r="P217" s="13"/>
      <c r="Q217" s="13"/>
      <c r="R217" s="14"/>
      <c r="S217" s="12"/>
      <c r="T217" s="11">
        <v>5.1424711156129996</v>
      </c>
      <c r="U217" s="13"/>
      <c r="V217" s="13"/>
      <c r="W217" s="14"/>
      <c r="X217" s="28">
        <v>0</v>
      </c>
    </row>
    <row r="218" spans="1:24" x14ac:dyDescent="0.2">
      <c r="A218" s="9" t="s">
        <v>56</v>
      </c>
      <c r="B218" s="10" t="s">
        <v>443</v>
      </c>
      <c r="C218" s="11">
        <v>140.48841148587002</v>
      </c>
      <c r="D218" s="11">
        <v>57.763289101673003</v>
      </c>
      <c r="E218" s="11">
        <v>82.725122384196993</v>
      </c>
      <c r="F218" s="11">
        <v>8.1700544356230012</v>
      </c>
      <c r="G218" s="11">
        <v>76.520738205382997</v>
      </c>
      <c r="H218" s="13">
        <v>0</v>
      </c>
      <c r="I218" s="12">
        <v>50.907992160949</v>
      </c>
      <c r="J218" s="11">
        <v>6.8552969407240001</v>
      </c>
      <c r="K218" s="13"/>
      <c r="L218" s="13"/>
      <c r="M218" s="14"/>
      <c r="N218" s="12">
        <v>70.157768776674999</v>
      </c>
      <c r="O218" s="11">
        <v>12.567353607522</v>
      </c>
      <c r="P218" s="13"/>
      <c r="Q218" s="13"/>
      <c r="R218" s="14"/>
      <c r="S218" s="12">
        <v>121.065760937625</v>
      </c>
      <c r="T218" s="11">
        <v>19.422650548246001</v>
      </c>
      <c r="U218" s="13"/>
      <c r="V218" s="13"/>
      <c r="W218" s="14"/>
      <c r="X218" s="28">
        <v>0</v>
      </c>
    </row>
    <row r="219" spans="1:24" x14ac:dyDescent="0.2">
      <c r="A219" s="9" t="s">
        <v>346</v>
      </c>
      <c r="B219" s="10" t="s">
        <v>733</v>
      </c>
      <c r="C219" s="11">
        <v>5.2331251647349992</v>
      </c>
      <c r="D219" s="11">
        <v>1.813983746863</v>
      </c>
      <c r="E219" s="11">
        <v>3.4191414178719999</v>
      </c>
      <c r="F219" s="11">
        <v>-9.5869963458910004</v>
      </c>
      <c r="G219" s="11">
        <v>3.1627058115320001</v>
      </c>
      <c r="H219" s="11">
        <v>0.5</v>
      </c>
      <c r="I219" s="12"/>
      <c r="J219" s="11">
        <v>1.813983746863</v>
      </c>
      <c r="K219" s="13"/>
      <c r="L219" s="13"/>
      <c r="M219" s="14"/>
      <c r="N219" s="12"/>
      <c r="O219" s="11">
        <v>3.4191414178719999</v>
      </c>
      <c r="P219" s="13"/>
      <c r="Q219" s="13"/>
      <c r="R219" s="14"/>
      <c r="S219" s="12"/>
      <c r="T219" s="11">
        <v>5.2331251647349992</v>
      </c>
      <c r="U219" s="13"/>
      <c r="V219" s="13"/>
      <c r="W219" s="14"/>
      <c r="X219" s="28">
        <v>0</v>
      </c>
    </row>
    <row r="220" spans="1:24" x14ac:dyDescent="0.2">
      <c r="A220" s="9" t="s">
        <v>31</v>
      </c>
      <c r="B220" s="10" t="s">
        <v>418</v>
      </c>
      <c r="C220" s="11">
        <v>172.67713171282898</v>
      </c>
      <c r="D220" s="11">
        <v>70.661153775769989</v>
      </c>
      <c r="E220" s="11">
        <v>102.01597793705901</v>
      </c>
      <c r="F220" s="11">
        <v>71.178799145232006</v>
      </c>
      <c r="G220" s="11">
        <v>94.364779591780007</v>
      </c>
      <c r="H220" s="13">
        <v>0</v>
      </c>
      <c r="I220" s="12">
        <v>58.100843729308004</v>
      </c>
      <c r="J220" s="11">
        <v>12.560310046462</v>
      </c>
      <c r="K220" s="13"/>
      <c r="L220" s="13"/>
      <c r="M220" s="14"/>
      <c r="N220" s="12">
        <v>79.983098590240004</v>
      </c>
      <c r="O220" s="11">
        <v>22.032879346818998</v>
      </c>
      <c r="P220" s="13"/>
      <c r="Q220" s="13"/>
      <c r="R220" s="14"/>
      <c r="S220" s="12">
        <v>138.08394231954898</v>
      </c>
      <c r="T220" s="11">
        <v>34.593189393281001</v>
      </c>
      <c r="U220" s="13"/>
      <c r="V220" s="13"/>
      <c r="W220" s="14"/>
      <c r="X220" s="28">
        <v>0</v>
      </c>
    </row>
    <row r="221" spans="1:24" x14ac:dyDescent="0.2">
      <c r="A221" s="9" t="s">
        <v>76</v>
      </c>
      <c r="B221" s="10" t="s">
        <v>463</v>
      </c>
      <c r="C221" s="11">
        <v>250.38157613395802</v>
      </c>
      <c r="D221" s="11">
        <v>108.511183197856</v>
      </c>
      <c r="E221" s="11">
        <v>141.87039293610201</v>
      </c>
      <c r="F221" s="11">
        <v>115.68546789459801</v>
      </c>
      <c r="G221" s="11">
        <v>131.23011346589399</v>
      </c>
      <c r="H221" s="13">
        <v>0</v>
      </c>
      <c r="I221" s="12">
        <v>101.695660331204</v>
      </c>
      <c r="J221" s="13"/>
      <c r="K221" s="11">
        <v>6.8155228666519996</v>
      </c>
      <c r="L221" s="13"/>
      <c r="M221" s="14"/>
      <c r="N221" s="12">
        <v>134.65491327499802</v>
      </c>
      <c r="O221" s="13"/>
      <c r="P221" s="11">
        <v>7.2154796611040002</v>
      </c>
      <c r="Q221" s="13"/>
      <c r="R221" s="14"/>
      <c r="S221" s="12">
        <v>236.35057360620098</v>
      </c>
      <c r="T221" s="13"/>
      <c r="U221" s="11">
        <v>14.031002527757</v>
      </c>
      <c r="V221" s="13"/>
      <c r="W221" s="14"/>
      <c r="X221" s="28">
        <v>0</v>
      </c>
    </row>
    <row r="222" spans="1:24" x14ac:dyDescent="0.2">
      <c r="A222" s="9" t="s">
        <v>209</v>
      </c>
      <c r="B222" s="10" t="s">
        <v>596</v>
      </c>
      <c r="C222" s="11">
        <v>4.1834108638380005</v>
      </c>
      <c r="D222" s="11">
        <v>1.446332425941</v>
      </c>
      <c r="E222" s="11">
        <v>2.7370784378969999</v>
      </c>
      <c r="F222" s="11">
        <v>-10.355198713648999</v>
      </c>
      <c r="G222" s="11">
        <v>2.5317975550549998</v>
      </c>
      <c r="H222" s="11">
        <v>0.5</v>
      </c>
      <c r="I222" s="12"/>
      <c r="J222" s="11">
        <v>1.446332425941</v>
      </c>
      <c r="K222" s="13"/>
      <c r="L222" s="13"/>
      <c r="M222" s="14"/>
      <c r="N222" s="12"/>
      <c r="O222" s="11">
        <v>2.7370784378969999</v>
      </c>
      <c r="P222" s="13"/>
      <c r="Q222" s="13"/>
      <c r="R222" s="14"/>
      <c r="S222" s="12"/>
      <c r="T222" s="11">
        <v>4.1834108638380005</v>
      </c>
      <c r="U222" s="13"/>
      <c r="V222" s="13"/>
      <c r="W222" s="14"/>
      <c r="X222" s="28">
        <v>0</v>
      </c>
    </row>
    <row r="223" spans="1:24" x14ac:dyDescent="0.2">
      <c r="A223" s="9" t="s">
        <v>216</v>
      </c>
      <c r="B223" s="10" t="s">
        <v>603</v>
      </c>
      <c r="C223" s="11">
        <v>2.253400617484</v>
      </c>
      <c r="D223" s="11">
        <v>0.73481298094399994</v>
      </c>
      <c r="E223" s="11">
        <v>1.5185876365390001</v>
      </c>
      <c r="F223" s="11">
        <v>-4.3690598258760005</v>
      </c>
      <c r="G223" s="11">
        <v>1.4046935637990001</v>
      </c>
      <c r="H223" s="11">
        <v>0.5</v>
      </c>
      <c r="I223" s="12"/>
      <c r="J223" s="11">
        <v>0.73481298094399994</v>
      </c>
      <c r="K223" s="13"/>
      <c r="L223" s="13"/>
      <c r="M223" s="14"/>
      <c r="N223" s="12"/>
      <c r="O223" s="11">
        <v>1.5185876365390001</v>
      </c>
      <c r="P223" s="13"/>
      <c r="Q223" s="13"/>
      <c r="R223" s="14"/>
      <c r="S223" s="12"/>
      <c r="T223" s="11">
        <v>2.253400617484</v>
      </c>
      <c r="U223" s="13"/>
      <c r="V223" s="13"/>
      <c r="W223" s="14"/>
      <c r="X223" s="28">
        <v>0</v>
      </c>
    </row>
    <row r="224" spans="1:24" x14ac:dyDescent="0.2">
      <c r="A224" s="9" t="s">
        <v>204</v>
      </c>
      <c r="B224" s="10" t="s">
        <v>591</v>
      </c>
      <c r="C224" s="11">
        <v>3.8592118150350001</v>
      </c>
      <c r="D224" s="11">
        <v>1.294946472578</v>
      </c>
      <c r="E224" s="11">
        <v>2.5642653424570003</v>
      </c>
      <c r="F224" s="11">
        <v>-3.007066776606</v>
      </c>
      <c r="G224" s="11">
        <v>2.3719454417730002</v>
      </c>
      <c r="H224" s="11">
        <v>0.5</v>
      </c>
      <c r="I224" s="12"/>
      <c r="J224" s="11">
        <v>1.294946472578</v>
      </c>
      <c r="K224" s="13"/>
      <c r="L224" s="13"/>
      <c r="M224" s="14"/>
      <c r="N224" s="12"/>
      <c r="O224" s="11">
        <v>2.5642653424570003</v>
      </c>
      <c r="P224" s="13"/>
      <c r="Q224" s="13"/>
      <c r="R224" s="14"/>
      <c r="S224" s="12"/>
      <c r="T224" s="11">
        <v>3.8592118150350001</v>
      </c>
      <c r="U224" s="13"/>
      <c r="V224" s="13"/>
      <c r="W224" s="14"/>
      <c r="X224" s="28">
        <v>0</v>
      </c>
    </row>
    <row r="225" spans="1:24" x14ac:dyDescent="0.2">
      <c r="A225" s="9" t="s">
        <v>112</v>
      </c>
      <c r="B225" s="10" t="s">
        <v>499</v>
      </c>
      <c r="C225" s="11">
        <v>60.626681415871005</v>
      </c>
      <c r="D225" s="11">
        <v>24.264905166744999</v>
      </c>
      <c r="E225" s="11">
        <v>36.361776249126002</v>
      </c>
      <c r="F225" s="11">
        <v>3.5624825882410001</v>
      </c>
      <c r="G225" s="11">
        <v>33.634643030440998</v>
      </c>
      <c r="H225" s="13">
        <v>0</v>
      </c>
      <c r="I225" s="12">
        <v>21.482915875335998</v>
      </c>
      <c r="J225" s="11">
        <v>2.7819892914089999</v>
      </c>
      <c r="K225" s="13"/>
      <c r="L225" s="13"/>
      <c r="M225" s="14"/>
      <c r="N225" s="12">
        <v>30.839544206589</v>
      </c>
      <c r="O225" s="11">
        <v>5.5222320425370004</v>
      </c>
      <c r="P225" s="13"/>
      <c r="Q225" s="13"/>
      <c r="R225" s="14"/>
      <c r="S225" s="12">
        <v>52.322460081924994</v>
      </c>
      <c r="T225" s="11">
        <v>8.3042213339459998</v>
      </c>
      <c r="U225" s="13"/>
      <c r="V225" s="13"/>
      <c r="W225" s="14"/>
      <c r="X225" s="28">
        <v>0</v>
      </c>
    </row>
    <row r="226" spans="1:24" x14ac:dyDescent="0.2">
      <c r="A226" s="9" t="s">
        <v>264</v>
      </c>
      <c r="B226" s="10" t="s">
        <v>651</v>
      </c>
      <c r="C226" s="11">
        <v>3.316025856774</v>
      </c>
      <c r="D226" s="11">
        <v>0.82127996586399998</v>
      </c>
      <c r="E226" s="11">
        <v>2.49474589091</v>
      </c>
      <c r="F226" s="11">
        <v>-12.84987059749</v>
      </c>
      <c r="G226" s="11">
        <v>2.3076399490919997</v>
      </c>
      <c r="H226" s="11">
        <v>0.5</v>
      </c>
      <c r="I226" s="12"/>
      <c r="J226" s="11">
        <v>0.82127996586399998</v>
      </c>
      <c r="K226" s="13"/>
      <c r="L226" s="13"/>
      <c r="M226" s="14"/>
      <c r="N226" s="12"/>
      <c r="O226" s="11">
        <v>2.49474589091</v>
      </c>
      <c r="P226" s="13"/>
      <c r="Q226" s="13"/>
      <c r="R226" s="14"/>
      <c r="S226" s="12"/>
      <c r="T226" s="11">
        <v>3.316025856774</v>
      </c>
      <c r="U226" s="13"/>
      <c r="V226" s="13"/>
      <c r="W226" s="14"/>
      <c r="X226" s="28">
        <v>0</v>
      </c>
    </row>
    <row r="227" spans="1:24" x14ac:dyDescent="0.2">
      <c r="A227" s="9" t="s">
        <v>304</v>
      </c>
      <c r="B227" s="10" t="s">
        <v>691</v>
      </c>
      <c r="C227" s="11">
        <v>4.1917722158139998</v>
      </c>
      <c r="D227" s="11">
        <v>1.3421479707390001</v>
      </c>
      <c r="E227" s="11">
        <v>2.8496242450749998</v>
      </c>
      <c r="F227" s="11">
        <v>-6.2183591902550006</v>
      </c>
      <c r="G227" s="11">
        <v>2.635902426695</v>
      </c>
      <c r="H227" s="11">
        <v>0.5</v>
      </c>
      <c r="I227" s="12"/>
      <c r="J227" s="11">
        <v>1.3421479707390001</v>
      </c>
      <c r="K227" s="13"/>
      <c r="L227" s="13"/>
      <c r="M227" s="14"/>
      <c r="N227" s="12"/>
      <c r="O227" s="11">
        <v>2.8496242450749998</v>
      </c>
      <c r="P227" s="13"/>
      <c r="Q227" s="13"/>
      <c r="R227" s="14"/>
      <c r="S227" s="12"/>
      <c r="T227" s="11">
        <v>4.1917722158139998</v>
      </c>
      <c r="U227" s="13"/>
      <c r="V227" s="13"/>
      <c r="W227" s="14"/>
      <c r="X227" s="28">
        <v>0</v>
      </c>
    </row>
    <row r="228" spans="1:24" x14ac:dyDescent="0.2">
      <c r="A228" s="9" t="s">
        <v>113</v>
      </c>
      <c r="B228" s="10" t="s">
        <v>500</v>
      </c>
      <c r="C228" s="11">
        <v>50.868562705805999</v>
      </c>
      <c r="D228" s="11">
        <v>20.511009160726001</v>
      </c>
      <c r="E228" s="11">
        <v>30.357553545079998</v>
      </c>
      <c r="F228" s="11">
        <v>-9.9019965783949999</v>
      </c>
      <c r="G228" s="11">
        <v>28.080737029199</v>
      </c>
      <c r="H228" s="13">
        <v>0.24595400000000001</v>
      </c>
      <c r="I228" s="12">
        <v>17.681736827544</v>
      </c>
      <c r="J228" s="11">
        <v>2.8292723331809997</v>
      </c>
      <c r="K228" s="13"/>
      <c r="L228" s="13"/>
      <c r="M228" s="14"/>
      <c r="N228" s="12">
        <v>24.933989883350002</v>
      </c>
      <c r="O228" s="11">
        <v>5.4235636617310004</v>
      </c>
      <c r="P228" s="13"/>
      <c r="Q228" s="13"/>
      <c r="R228" s="14"/>
      <c r="S228" s="12">
        <v>42.615726710894002</v>
      </c>
      <c r="T228" s="11">
        <v>8.2528359949120009</v>
      </c>
      <c r="U228" s="13"/>
      <c r="V228" s="13"/>
      <c r="W228" s="14"/>
      <c r="X228" s="28">
        <v>0</v>
      </c>
    </row>
    <row r="229" spans="1:24" x14ac:dyDescent="0.2">
      <c r="A229" s="9" t="s">
        <v>311</v>
      </c>
      <c r="B229" s="10" t="s">
        <v>698</v>
      </c>
      <c r="C229" s="11">
        <v>4.5268192292389999</v>
      </c>
      <c r="D229" s="11">
        <v>1.5751465146029999</v>
      </c>
      <c r="E229" s="11">
        <v>2.951672714636</v>
      </c>
      <c r="F229" s="11">
        <v>-6.8050508756029995</v>
      </c>
      <c r="G229" s="11">
        <v>2.7302972610380003</v>
      </c>
      <c r="H229" s="11">
        <v>0.5</v>
      </c>
      <c r="I229" s="12"/>
      <c r="J229" s="11">
        <v>1.5751465146029999</v>
      </c>
      <c r="K229" s="13"/>
      <c r="L229" s="13"/>
      <c r="M229" s="14"/>
      <c r="N229" s="12"/>
      <c r="O229" s="11">
        <v>2.951672714636</v>
      </c>
      <c r="P229" s="13"/>
      <c r="Q229" s="13"/>
      <c r="R229" s="14"/>
      <c r="S229" s="12"/>
      <c r="T229" s="11">
        <v>4.5268192292389999</v>
      </c>
      <c r="U229" s="13"/>
      <c r="V229" s="13"/>
      <c r="W229" s="14"/>
      <c r="X229" s="28">
        <v>0</v>
      </c>
    </row>
    <row r="230" spans="1:24" x14ac:dyDescent="0.2">
      <c r="A230" s="9" t="s">
        <v>105</v>
      </c>
      <c r="B230" s="10" t="s">
        <v>492</v>
      </c>
      <c r="C230" s="11">
        <v>48.286357910874003</v>
      </c>
      <c r="D230" s="11">
        <v>19.199046115166002</v>
      </c>
      <c r="E230" s="11">
        <v>29.087311795708001</v>
      </c>
      <c r="F230" s="11">
        <v>0.321694876485</v>
      </c>
      <c r="G230" s="11">
        <v>26.905763411029998</v>
      </c>
      <c r="H230" s="13">
        <v>0</v>
      </c>
      <c r="I230" s="12">
        <v>17.194911073648999</v>
      </c>
      <c r="J230" s="11">
        <v>2.0041350415169998</v>
      </c>
      <c r="K230" s="13"/>
      <c r="L230" s="13"/>
      <c r="M230" s="14"/>
      <c r="N230" s="12">
        <v>24.514348942568997</v>
      </c>
      <c r="O230" s="11">
        <v>4.5729628531389999</v>
      </c>
      <c r="P230" s="13"/>
      <c r="Q230" s="13"/>
      <c r="R230" s="14"/>
      <c r="S230" s="12">
        <v>41.709260016218998</v>
      </c>
      <c r="T230" s="11">
        <v>6.5770978946560001</v>
      </c>
      <c r="U230" s="13"/>
      <c r="V230" s="13"/>
      <c r="W230" s="14"/>
      <c r="X230" s="28">
        <v>0</v>
      </c>
    </row>
    <row r="231" spans="1:24" x14ac:dyDescent="0.2">
      <c r="A231" s="9" t="s">
        <v>57</v>
      </c>
      <c r="B231" s="10" t="s">
        <v>444</v>
      </c>
      <c r="C231" s="11">
        <v>75.388282236370003</v>
      </c>
      <c r="D231" s="11">
        <v>31.183719072423997</v>
      </c>
      <c r="E231" s="11">
        <v>44.204563163946005</v>
      </c>
      <c r="F231" s="11">
        <v>15.673466749365</v>
      </c>
      <c r="G231" s="11">
        <v>40.889220926650005</v>
      </c>
      <c r="H231" s="13">
        <v>0</v>
      </c>
      <c r="I231" s="12">
        <v>27.801544226895999</v>
      </c>
      <c r="J231" s="11">
        <v>3.3821748455280001</v>
      </c>
      <c r="K231" s="13"/>
      <c r="L231" s="13"/>
      <c r="M231" s="14"/>
      <c r="N231" s="12">
        <v>37.832844539494999</v>
      </c>
      <c r="O231" s="11">
        <v>6.3717186244510007</v>
      </c>
      <c r="P231" s="13"/>
      <c r="Q231" s="13"/>
      <c r="R231" s="14"/>
      <c r="S231" s="12">
        <v>65.634388766390998</v>
      </c>
      <c r="T231" s="11">
        <v>9.7538934699789994</v>
      </c>
      <c r="U231" s="13"/>
      <c r="V231" s="13"/>
      <c r="W231" s="14"/>
      <c r="X231" s="28">
        <v>0</v>
      </c>
    </row>
    <row r="232" spans="1:24" x14ac:dyDescent="0.2">
      <c r="A232" s="9" t="s">
        <v>369</v>
      </c>
      <c r="B232" s="10" t="s">
        <v>756</v>
      </c>
      <c r="C232" s="11">
        <v>2.6575830047450002</v>
      </c>
      <c r="D232" s="11">
        <v>0.898915760043</v>
      </c>
      <c r="E232" s="11">
        <v>1.7586672447009999</v>
      </c>
      <c r="F232" s="11">
        <v>-14.649297625980999</v>
      </c>
      <c r="G232" s="11">
        <v>1.626767201349</v>
      </c>
      <c r="H232" s="11">
        <v>0.5</v>
      </c>
      <c r="I232" s="12"/>
      <c r="J232" s="11">
        <v>0.898915760043</v>
      </c>
      <c r="K232" s="13"/>
      <c r="L232" s="13"/>
      <c r="M232" s="14"/>
      <c r="N232" s="12"/>
      <c r="O232" s="11">
        <v>1.7586672447009999</v>
      </c>
      <c r="P232" s="13"/>
      <c r="Q232" s="13"/>
      <c r="R232" s="14"/>
      <c r="S232" s="12"/>
      <c r="T232" s="11">
        <v>2.6575830047450002</v>
      </c>
      <c r="U232" s="13"/>
      <c r="V232" s="13"/>
      <c r="W232" s="14"/>
      <c r="X232" s="28">
        <v>0</v>
      </c>
    </row>
    <row r="233" spans="1:24" x14ac:dyDescent="0.2">
      <c r="A233" s="9" t="s">
        <v>299</v>
      </c>
      <c r="B233" s="10" t="s">
        <v>686</v>
      </c>
      <c r="C233" s="11">
        <v>3.3213171091209999</v>
      </c>
      <c r="D233" s="11">
        <v>1.1215666241</v>
      </c>
      <c r="E233" s="11">
        <v>2.1997504850209997</v>
      </c>
      <c r="F233" s="11">
        <v>-16.972844842516999</v>
      </c>
      <c r="G233" s="11">
        <v>2.0347691986450003</v>
      </c>
      <c r="H233" s="11">
        <v>0.5</v>
      </c>
      <c r="I233" s="12"/>
      <c r="J233" s="11">
        <v>1.1215666241</v>
      </c>
      <c r="K233" s="13"/>
      <c r="L233" s="13"/>
      <c r="M233" s="14"/>
      <c r="N233" s="12"/>
      <c r="O233" s="11">
        <v>2.1997504850209997</v>
      </c>
      <c r="P233" s="13"/>
      <c r="Q233" s="13"/>
      <c r="R233" s="14"/>
      <c r="S233" s="12"/>
      <c r="T233" s="11">
        <v>3.3213171091209999</v>
      </c>
      <c r="U233" s="13"/>
      <c r="V233" s="13"/>
      <c r="W233" s="14"/>
      <c r="X233" s="28">
        <v>0</v>
      </c>
    </row>
    <row r="234" spans="1:24" x14ac:dyDescent="0.2">
      <c r="A234" s="9" t="s">
        <v>84</v>
      </c>
      <c r="B234" s="10" t="s">
        <v>471</v>
      </c>
      <c r="C234" s="11">
        <v>99.345352445697998</v>
      </c>
      <c r="D234" s="11">
        <v>37.372412963225997</v>
      </c>
      <c r="E234" s="11">
        <v>61.972939482472</v>
      </c>
      <c r="F234" s="11">
        <v>42.942800723695001</v>
      </c>
      <c r="G234" s="11">
        <v>57.324969021287004</v>
      </c>
      <c r="H234" s="13">
        <v>0</v>
      </c>
      <c r="I234" s="12">
        <v>37.372412963225997</v>
      </c>
      <c r="J234" s="13"/>
      <c r="K234" s="13"/>
      <c r="L234" s="13"/>
      <c r="M234" s="14"/>
      <c r="N234" s="12">
        <v>61.972939482472</v>
      </c>
      <c r="O234" s="13"/>
      <c r="P234" s="13"/>
      <c r="Q234" s="13"/>
      <c r="R234" s="14"/>
      <c r="S234" s="12">
        <v>99.345352445697998</v>
      </c>
      <c r="T234" s="13"/>
      <c r="U234" s="13"/>
      <c r="V234" s="13"/>
      <c r="W234" s="14"/>
      <c r="X234" s="28">
        <v>0</v>
      </c>
    </row>
    <row r="235" spans="1:24" x14ac:dyDescent="0.2">
      <c r="A235" s="9" t="s">
        <v>166</v>
      </c>
      <c r="B235" s="10" t="s">
        <v>553</v>
      </c>
      <c r="C235" s="11">
        <v>10.530609930258001</v>
      </c>
      <c r="D235" s="11">
        <v>4.8979176611050006</v>
      </c>
      <c r="E235" s="11">
        <v>5.6326922691529999</v>
      </c>
      <c r="F235" s="11">
        <v>2.5539577065389998</v>
      </c>
      <c r="G235" s="11">
        <v>5.2102403489659999</v>
      </c>
      <c r="H235" s="11">
        <v>0</v>
      </c>
      <c r="I235" s="12"/>
      <c r="J235" s="13"/>
      <c r="K235" s="11">
        <v>4.8979176611050006</v>
      </c>
      <c r="L235" s="13"/>
      <c r="M235" s="14"/>
      <c r="N235" s="12"/>
      <c r="O235" s="13"/>
      <c r="P235" s="11">
        <v>5.6326922691529999</v>
      </c>
      <c r="Q235" s="13"/>
      <c r="R235" s="14"/>
      <c r="S235" s="12"/>
      <c r="T235" s="13"/>
      <c r="U235" s="11">
        <v>10.530609930258001</v>
      </c>
      <c r="V235" s="13"/>
      <c r="W235" s="14"/>
      <c r="X235" s="28">
        <v>0</v>
      </c>
    </row>
    <row r="236" spans="1:24" x14ac:dyDescent="0.2">
      <c r="A236" s="9" t="s">
        <v>319</v>
      </c>
      <c r="B236" s="10" t="s">
        <v>706</v>
      </c>
      <c r="C236" s="11">
        <v>9.5086343797010002</v>
      </c>
      <c r="D236" s="11">
        <v>3.2563821326209998</v>
      </c>
      <c r="E236" s="11">
        <v>6.2522522470790003</v>
      </c>
      <c r="F236" s="11">
        <v>-32.999723381683999</v>
      </c>
      <c r="G236" s="11">
        <v>5.7833333285480002</v>
      </c>
      <c r="H236" s="11">
        <v>0.5</v>
      </c>
      <c r="I236" s="12"/>
      <c r="J236" s="11">
        <v>3.2563821326209998</v>
      </c>
      <c r="K236" s="13"/>
      <c r="L236" s="13"/>
      <c r="M236" s="14"/>
      <c r="N236" s="12"/>
      <c r="O236" s="11">
        <v>6.2522522470790003</v>
      </c>
      <c r="P236" s="13"/>
      <c r="Q236" s="13"/>
      <c r="R236" s="14"/>
      <c r="S236" s="12"/>
      <c r="T236" s="11">
        <v>9.5086343797010002</v>
      </c>
      <c r="U236" s="13"/>
      <c r="V236" s="13"/>
      <c r="W236" s="14"/>
      <c r="X236" s="28">
        <v>0</v>
      </c>
    </row>
    <row r="237" spans="1:24" x14ac:dyDescent="0.2">
      <c r="A237" s="9" t="s">
        <v>77</v>
      </c>
      <c r="B237" s="10" t="s">
        <v>464</v>
      </c>
      <c r="C237" s="11">
        <v>140.07834579293998</v>
      </c>
      <c r="D237" s="11">
        <v>55.865442796540997</v>
      </c>
      <c r="E237" s="11">
        <v>84.212902996400004</v>
      </c>
      <c r="F237" s="11">
        <v>57.950380460001</v>
      </c>
      <c r="G237" s="11">
        <v>77.896935271670003</v>
      </c>
      <c r="H237" s="13">
        <v>0</v>
      </c>
      <c r="I237" s="12">
        <v>51.555042421981994</v>
      </c>
      <c r="J237" s="13"/>
      <c r="K237" s="11">
        <v>4.3104003745580002</v>
      </c>
      <c r="L237" s="13"/>
      <c r="M237" s="14"/>
      <c r="N237" s="12">
        <v>79.27069629623</v>
      </c>
      <c r="O237" s="13"/>
      <c r="P237" s="11">
        <v>4.9422067001699999</v>
      </c>
      <c r="Q237" s="13"/>
      <c r="R237" s="14"/>
      <c r="S237" s="12">
        <v>130.82573871821199</v>
      </c>
      <c r="T237" s="13"/>
      <c r="U237" s="11">
        <v>9.2526070747280009</v>
      </c>
      <c r="V237" s="13"/>
      <c r="W237" s="14"/>
      <c r="X237" s="28">
        <v>0</v>
      </c>
    </row>
    <row r="238" spans="1:24" x14ac:dyDescent="0.2">
      <c r="A238" s="9" t="s">
        <v>101</v>
      </c>
      <c r="B238" s="10" t="s">
        <v>488</v>
      </c>
      <c r="C238" s="11">
        <v>104.52891571068599</v>
      </c>
      <c r="D238" s="11">
        <v>41.459483576659004</v>
      </c>
      <c r="E238" s="11">
        <v>63.069432134026997</v>
      </c>
      <c r="F238" s="11">
        <v>24.057695023074</v>
      </c>
      <c r="G238" s="11">
        <v>58.339224723975001</v>
      </c>
      <c r="H238" s="13">
        <v>0</v>
      </c>
      <c r="I238" s="12">
        <v>34.199137294913001</v>
      </c>
      <c r="J238" s="11">
        <v>4.2537314399229995</v>
      </c>
      <c r="K238" s="11">
        <v>3.0066148418230001</v>
      </c>
      <c r="L238" s="13"/>
      <c r="M238" s="14"/>
      <c r="N238" s="12">
        <v>50.471277590153001</v>
      </c>
      <c r="O238" s="11">
        <v>9.2162687319120007</v>
      </c>
      <c r="P238" s="11">
        <v>3.3818858119619999</v>
      </c>
      <c r="Q238" s="13"/>
      <c r="R238" s="14"/>
      <c r="S238" s="12">
        <v>84.670414885067004</v>
      </c>
      <c r="T238" s="11">
        <v>13.470000171835</v>
      </c>
      <c r="U238" s="11">
        <v>6.388500653785</v>
      </c>
      <c r="V238" s="13"/>
      <c r="W238" s="14"/>
      <c r="X238" s="28">
        <v>0</v>
      </c>
    </row>
    <row r="239" spans="1:24" x14ac:dyDescent="0.2">
      <c r="A239" s="9" t="s">
        <v>312</v>
      </c>
      <c r="B239" s="10" t="s">
        <v>699</v>
      </c>
      <c r="C239" s="11">
        <v>8.2345350876759991</v>
      </c>
      <c r="D239" s="11">
        <v>2.7557142209029997</v>
      </c>
      <c r="E239" s="11">
        <v>5.4788208667729998</v>
      </c>
      <c r="F239" s="11">
        <v>-26.100933793368998</v>
      </c>
      <c r="G239" s="11">
        <v>5.0679093017650008</v>
      </c>
      <c r="H239" s="11">
        <v>0.5</v>
      </c>
      <c r="I239" s="12"/>
      <c r="J239" s="11">
        <v>2.7557142209029997</v>
      </c>
      <c r="K239" s="13"/>
      <c r="L239" s="13"/>
      <c r="M239" s="14"/>
      <c r="N239" s="12"/>
      <c r="O239" s="11">
        <v>5.4788208667729998</v>
      </c>
      <c r="P239" s="13"/>
      <c r="Q239" s="13"/>
      <c r="R239" s="14"/>
      <c r="S239" s="12"/>
      <c r="T239" s="11">
        <v>8.2345350876759991</v>
      </c>
      <c r="U239" s="13"/>
      <c r="V239" s="13"/>
      <c r="W239" s="14"/>
      <c r="X239" s="28">
        <v>0</v>
      </c>
    </row>
    <row r="240" spans="1:24" x14ac:dyDescent="0.2">
      <c r="A240" s="9" t="s">
        <v>145</v>
      </c>
      <c r="B240" s="10" t="s">
        <v>532</v>
      </c>
      <c r="C240" s="11">
        <v>146.76605403737398</v>
      </c>
      <c r="D240" s="11">
        <v>58.378953366939001</v>
      </c>
      <c r="E240" s="11">
        <v>88.38710067043499</v>
      </c>
      <c r="F240" s="11">
        <v>27.535980881600999</v>
      </c>
      <c r="G240" s="11">
        <v>81.758068120152998</v>
      </c>
      <c r="H240" s="13">
        <v>0</v>
      </c>
      <c r="I240" s="12">
        <v>50.672588737791003</v>
      </c>
      <c r="J240" s="11">
        <v>7.7063646291480001</v>
      </c>
      <c r="K240" s="13"/>
      <c r="L240" s="13"/>
      <c r="M240" s="14"/>
      <c r="N240" s="12">
        <v>73.706941509900005</v>
      </c>
      <c r="O240" s="11">
        <v>14.680159160535</v>
      </c>
      <c r="P240" s="13"/>
      <c r="Q240" s="13"/>
      <c r="R240" s="14"/>
      <c r="S240" s="12">
        <v>124.379530247692</v>
      </c>
      <c r="T240" s="11">
        <v>22.386523789683</v>
      </c>
      <c r="U240" s="13"/>
      <c r="V240" s="13"/>
      <c r="W240" s="14"/>
      <c r="X240" s="28">
        <v>0</v>
      </c>
    </row>
    <row r="241" spans="1:24" x14ac:dyDescent="0.2">
      <c r="A241" s="9" t="s">
        <v>97</v>
      </c>
      <c r="B241" s="10" t="s">
        <v>484</v>
      </c>
      <c r="C241" s="11">
        <v>162.89624685061202</v>
      </c>
      <c r="D241" s="11">
        <v>63.234072113617998</v>
      </c>
      <c r="E241" s="11">
        <v>99.662174736994004</v>
      </c>
      <c r="F241" s="11">
        <v>80.280261896976</v>
      </c>
      <c r="G241" s="11">
        <v>92.18751163172</v>
      </c>
      <c r="H241" s="13">
        <v>0</v>
      </c>
      <c r="I241" s="12">
        <v>63.234072113617998</v>
      </c>
      <c r="J241" s="13"/>
      <c r="K241" s="13"/>
      <c r="L241" s="13"/>
      <c r="M241" s="14"/>
      <c r="N241" s="12">
        <v>99.662174736994004</v>
      </c>
      <c r="O241" s="13"/>
      <c r="P241" s="13"/>
      <c r="Q241" s="13"/>
      <c r="R241" s="14"/>
      <c r="S241" s="12">
        <v>162.89624685061202</v>
      </c>
      <c r="T241" s="13"/>
      <c r="U241" s="13"/>
      <c r="V241" s="13"/>
      <c r="W241" s="14"/>
      <c r="X241" s="28">
        <v>0</v>
      </c>
    </row>
    <row r="242" spans="1:24" x14ac:dyDescent="0.2">
      <c r="A242" s="9" t="s">
        <v>182</v>
      </c>
      <c r="B242" s="10" t="s">
        <v>569</v>
      </c>
      <c r="C242" s="11">
        <v>18.793794522843001</v>
      </c>
      <c r="D242" s="11">
        <v>8.8673361351250009</v>
      </c>
      <c r="E242" s="11">
        <v>9.9264583877190002</v>
      </c>
      <c r="F242" s="11">
        <v>6.5310531986410005</v>
      </c>
      <c r="G242" s="11">
        <v>9.181974008640001</v>
      </c>
      <c r="H242" s="11">
        <v>0</v>
      </c>
      <c r="I242" s="12"/>
      <c r="J242" s="13"/>
      <c r="K242" s="11">
        <v>8.8673361351250009</v>
      </c>
      <c r="L242" s="13"/>
      <c r="M242" s="14"/>
      <c r="N242" s="12"/>
      <c r="O242" s="13"/>
      <c r="P242" s="11">
        <v>9.9264583877190002</v>
      </c>
      <c r="Q242" s="13"/>
      <c r="R242" s="14"/>
      <c r="S242" s="12"/>
      <c r="T242" s="13"/>
      <c r="U242" s="11">
        <v>18.793794522843001</v>
      </c>
      <c r="V242" s="13"/>
      <c r="W242" s="14"/>
      <c r="X242" s="28">
        <v>0</v>
      </c>
    </row>
    <row r="243" spans="1:24" x14ac:dyDescent="0.2">
      <c r="A243" s="9" t="s">
        <v>370</v>
      </c>
      <c r="B243" s="10" t="s">
        <v>757</v>
      </c>
      <c r="C243" s="11">
        <v>4.9553579736249995</v>
      </c>
      <c r="D243" s="11">
        <v>1.576754776614</v>
      </c>
      <c r="E243" s="11">
        <v>3.378603197011</v>
      </c>
      <c r="F243" s="11">
        <v>-9.8980944134749986</v>
      </c>
      <c r="G243" s="11">
        <v>3.1252079572350002</v>
      </c>
      <c r="H243" s="11">
        <v>0.5</v>
      </c>
      <c r="I243" s="12"/>
      <c r="J243" s="11">
        <v>1.576754776614</v>
      </c>
      <c r="K243" s="13"/>
      <c r="L243" s="13"/>
      <c r="M243" s="14"/>
      <c r="N243" s="12"/>
      <c r="O243" s="11">
        <v>3.378603197011</v>
      </c>
      <c r="P243" s="13"/>
      <c r="Q243" s="13"/>
      <c r="R243" s="14"/>
      <c r="S243" s="12"/>
      <c r="T243" s="11">
        <v>4.9553579736249995</v>
      </c>
      <c r="U243" s="13"/>
      <c r="V243" s="13"/>
      <c r="W243" s="14"/>
      <c r="X243" s="28">
        <v>0</v>
      </c>
    </row>
    <row r="244" spans="1:24" x14ac:dyDescent="0.2">
      <c r="A244" s="9" t="s">
        <v>300</v>
      </c>
      <c r="B244" s="10" t="s">
        <v>687</v>
      </c>
      <c r="C244" s="11">
        <v>2.129737137567</v>
      </c>
      <c r="D244" s="11">
        <v>0.7182751137090001</v>
      </c>
      <c r="E244" s="11">
        <v>1.4114620238590001</v>
      </c>
      <c r="F244" s="11">
        <v>-3.5411716047690001</v>
      </c>
      <c r="G244" s="11">
        <v>1.305602372069</v>
      </c>
      <c r="H244" s="11">
        <v>0.5</v>
      </c>
      <c r="I244" s="12"/>
      <c r="J244" s="11">
        <v>0.7182751137090001</v>
      </c>
      <c r="K244" s="13"/>
      <c r="L244" s="13"/>
      <c r="M244" s="14"/>
      <c r="N244" s="12"/>
      <c r="O244" s="11">
        <v>1.4114620238590001</v>
      </c>
      <c r="P244" s="13"/>
      <c r="Q244" s="13"/>
      <c r="R244" s="14"/>
      <c r="S244" s="12"/>
      <c r="T244" s="11">
        <v>2.129737137567</v>
      </c>
      <c r="U244" s="13"/>
      <c r="V244" s="13"/>
      <c r="W244" s="14"/>
      <c r="X244" s="28">
        <v>0</v>
      </c>
    </row>
    <row r="245" spans="1:24" x14ac:dyDescent="0.2">
      <c r="A245" s="9" t="s">
        <v>39</v>
      </c>
      <c r="B245" s="10" t="s">
        <v>426</v>
      </c>
      <c r="C245" s="11">
        <v>99.840169231439987</v>
      </c>
      <c r="D245" s="11">
        <v>40.543401740736002</v>
      </c>
      <c r="E245" s="11">
        <v>59.296767490703999</v>
      </c>
      <c r="F245" s="11">
        <v>30.236867094232</v>
      </c>
      <c r="G245" s="11">
        <v>54.849509928901</v>
      </c>
      <c r="H245" s="13">
        <v>0</v>
      </c>
      <c r="I245" s="12">
        <v>35.923106675298001</v>
      </c>
      <c r="J245" s="11">
        <v>4.6202950654379995</v>
      </c>
      <c r="K245" s="13"/>
      <c r="L245" s="13"/>
      <c r="M245" s="14"/>
      <c r="N245" s="12">
        <v>50.560147146529999</v>
      </c>
      <c r="O245" s="11">
        <v>8.7366203441729997</v>
      </c>
      <c r="P245" s="13"/>
      <c r="Q245" s="13"/>
      <c r="R245" s="14"/>
      <c r="S245" s="12">
        <v>86.483253821827986</v>
      </c>
      <c r="T245" s="11">
        <v>13.356915409611</v>
      </c>
      <c r="U245" s="13"/>
      <c r="V245" s="13"/>
      <c r="W245" s="14"/>
      <c r="X245" s="28">
        <v>0</v>
      </c>
    </row>
    <row r="246" spans="1:24" x14ac:dyDescent="0.2">
      <c r="A246" s="9" t="s">
        <v>334</v>
      </c>
      <c r="B246" s="10" t="s">
        <v>721</v>
      </c>
      <c r="C246" s="11">
        <v>8.522715396353</v>
      </c>
      <c r="D246" s="11">
        <v>2.7938277990690001</v>
      </c>
      <c r="E246" s="11">
        <v>5.7288875972840003</v>
      </c>
      <c r="F246" s="11">
        <v>-27.709264756478998</v>
      </c>
      <c r="G246" s="11">
        <v>5.2992210274879996</v>
      </c>
      <c r="H246" s="11">
        <v>0.5</v>
      </c>
      <c r="I246" s="12"/>
      <c r="J246" s="11">
        <v>2.7938277990690001</v>
      </c>
      <c r="K246" s="13"/>
      <c r="L246" s="13"/>
      <c r="M246" s="14"/>
      <c r="N246" s="12"/>
      <c r="O246" s="11">
        <v>5.7288875972840003</v>
      </c>
      <c r="P246" s="13"/>
      <c r="Q246" s="13"/>
      <c r="R246" s="14"/>
      <c r="S246" s="12"/>
      <c r="T246" s="11">
        <v>8.522715396353</v>
      </c>
      <c r="U246" s="13"/>
      <c r="V246" s="13"/>
      <c r="W246" s="14"/>
      <c r="X246" s="28">
        <v>0</v>
      </c>
    </row>
    <row r="247" spans="1:24" x14ac:dyDescent="0.2">
      <c r="A247" s="9" t="s">
        <v>78</v>
      </c>
      <c r="B247" s="10" t="s">
        <v>465</v>
      </c>
      <c r="C247" s="11">
        <v>105.18372529460301</v>
      </c>
      <c r="D247" s="11">
        <v>39.330916020657</v>
      </c>
      <c r="E247" s="11">
        <v>65.852809273944999</v>
      </c>
      <c r="F247" s="11">
        <v>37.393905616475003</v>
      </c>
      <c r="G247" s="11">
        <v>60.913848578399005</v>
      </c>
      <c r="H247" s="13">
        <v>0</v>
      </c>
      <c r="I247" s="12">
        <v>35.669890673791002</v>
      </c>
      <c r="J247" s="13"/>
      <c r="K247" s="11">
        <v>3.6610253468659999</v>
      </c>
      <c r="L247" s="13"/>
      <c r="M247" s="14"/>
      <c r="N247" s="12">
        <v>61.092215977513</v>
      </c>
      <c r="O247" s="13"/>
      <c r="P247" s="11">
        <v>4.760593296433</v>
      </c>
      <c r="Q247" s="13"/>
      <c r="R247" s="14"/>
      <c r="S247" s="12">
        <v>96.762106651304009</v>
      </c>
      <c r="T247" s="13"/>
      <c r="U247" s="11">
        <v>8.4216186432990003</v>
      </c>
      <c r="V247" s="13"/>
      <c r="W247" s="14"/>
      <c r="X247" s="28">
        <v>0</v>
      </c>
    </row>
    <row r="248" spans="1:24" x14ac:dyDescent="0.2">
      <c r="A248" s="9" t="s">
        <v>287</v>
      </c>
      <c r="B248" s="10" t="s">
        <v>674</v>
      </c>
      <c r="C248" s="11">
        <v>6.7388592459099996</v>
      </c>
      <c r="D248" s="11">
        <v>3.0127923837249999</v>
      </c>
      <c r="E248" s="11">
        <v>3.7260668621850002</v>
      </c>
      <c r="F248" s="11">
        <v>-4.0938266871159996</v>
      </c>
      <c r="G248" s="11">
        <v>3.4466118475209999</v>
      </c>
      <c r="H248" s="11">
        <v>0.5</v>
      </c>
      <c r="I248" s="12"/>
      <c r="J248" s="11">
        <v>3.0127923837249999</v>
      </c>
      <c r="K248" s="13"/>
      <c r="L248" s="13"/>
      <c r="M248" s="14"/>
      <c r="N248" s="12"/>
      <c r="O248" s="11">
        <v>3.7260668621850002</v>
      </c>
      <c r="P248" s="13"/>
      <c r="Q248" s="13"/>
      <c r="R248" s="14"/>
      <c r="S248" s="12"/>
      <c r="T248" s="11">
        <v>6.7388592459099996</v>
      </c>
      <c r="U248" s="13"/>
      <c r="V248" s="13"/>
      <c r="W248" s="14"/>
      <c r="X248" s="28">
        <v>0</v>
      </c>
    </row>
    <row r="249" spans="1:24" x14ac:dyDescent="0.2">
      <c r="A249" s="9" t="s">
        <v>134</v>
      </c>
      <c r="B249" s="10" t="s">
        <v>521</v>
      </c>
      <c r="C249" s="11">
        <v>65.430457114858996</v>
      </c>
      <c r="D249" s="11">
        <v>26.982560772309</v>
      </c>
      <c r="E249" s="11">
        <v>38.447896342550003</v>
      </c>
      <c r="F249" s="11">
        <v>-6.7362906756610004</v>
      </c>
      <c r="G249" s="11">
        <v>35.564304116858999</v>
      </c>
      <c r="H249" s="13">
        <v>0.149085</v>
      </c>
      <c r="I249" s="12">
        <v>23.747184203196998</v>
      </c>
      <c r="J249" s="11">
        <v>3.2353765691120002</v>
      </c>
      <c r="K249" s="13"/>
      <c r="L249" s="13"/>
      <c r="M249" s="14"/>
      <c r="N249" s="12">
        <v>32.399360837494001</v>
      </c>
      <c r="O249" s="11">
        <v>6.0485355050559999</v>
      </c>
      <c r="P249" s="13"/>
      <c r="Q249" s="13"/>
      <c r="R249" s="14"/>
      <c r="S249" s="12">
        <v>56.146545040691002</v>
      </c>
      <c r="T249" s="11">
        <v>9.2839120741680006</v>
      </c>
      <c r="U249" s="13"/>
      <c r="V249" s="13"/>
      <c r="W249" s="14"/>
      <c r="X249" s="28">
        <v>0</v>
      </c>
    </row>
    <row r="250" spans="1:24" x14ac:dyDescent="0.2">
      <c r="A250" s="9" t="s">
        <v>137</v>
      </c>
      <c r="B250" s="10" t="s">
        <v>524</v>
      </c>
      <c r="C250" s="11">
        <v>86.598528984778994</v>
      </c>
      <c r="D250" s="11">
        <v>33.211475570508</v>
      </c>
      <c r="E250" s="11">
        <v>53.387053414272003</v>
      </c>
      <c r="F250" s="11">
        <v>9.2385594316360002</v>
      </c>
      <c r="G250" s="11">
        <v>49.383024408201003</v>
      </c>
      <c r="H250" s="13">
        <v>0</v>
      </c>
      <c r="I250" s="12">
        <v>29.146209008277999</v>
      </c>
      <c r="J250" s="11">
        <v>4.0652665622299997</v>
      </c>
      <c r="K250" s="13"/>
      <c r="L250" s="13"/>
      <c r="M250" s="14"/>
      <c r="N250" s="12">
        <v>45.067261127894</v>
      </c>
      <c r="O250" s="11">
        <v>8.319792286377</v>
      </c>
      <c r="P250" s="13"/>
      <c r="Q250" s="13"/>
      <c r="R250" s="14"/>
      <c r="S250" s="12">
        <v>74.213470136171992</v>
      </c>
      <c r="T250" s="11">
        <v>12.385058848607001</v>
      </c>
      <c r="U250" s="13"/>
      <c r="V250" s="13"/>
      <c r="W250" s="14"/>
      <c r="X250" s="28">
        <v>0</v>
      </c>
    </row>
    <row r="251" spans="1:24" x14ac:dyDescent="0.2">
      <c r="A251" s="9" t="s">
        <v>119</v>
      </c>
      <c r="B251" s="10" t="s">
        <v>506</v>
      </c>
      <c r="C251" s="11">
        <v>25.821538630309998</v>
      </c>
      <c r="D251" s="11">
        <v>9.9424072472830005</v>
      </c>
      <c r="E251" s="11">
        <v>15.879131383025999</v>
      </c>
      <c r="F251" s="11">
        <v>-14.649075681511</v>
      </c>
      <c r="G251" s="11">
        <v>14.688196529299001</v>
      </c>
      <c r="H251" s="13">
        <v>0.479854</v>
      </c>
      <c r="I251" s="12">
        <v>8.7092774395599992</v>
      </c>
      <c r="J251" s="11">
        <v>1.233129807723</v>
      </c>
      <c r="K251" s="13"/>
      <c r="L251" s="13"/>
      <c r="M251" s="14"/>
      <c r="N251" s="12">
        <v>13.162773400869</v>
      </c>
      <c r="O251" s="11">
        <v>2.7163579821570001</v>
      </c>
      <c r="P251" s="13"/>
      <c r="Q251" s="13"/>
      <c r="R251" s="14"/>
      <c r="S251" s="12">
        <v>21.872050840429001</v>
      </c>
      <c r="T251" s="11">
        <v>3.9494877898809997</v>
      </c>
      <c r="U251" s="13"/>
      <c r="V251" s="13"/>
      <c r="W251" s="14"/>
      <c r="X251" s="28">
        <v>0</v>
      </c>
    </row>
    <row r="252" spans="1:24" x14ac:dyDescent="0.2">
      <c r="A252" s="9" t="s">
        <v>122</v>
      </c>
      <c r="B252" s="10" t="s">
        <v>509</v>
      </c>
      <c r="C252" s="11">
        <v>74.768806587455003</v>
      </c>
      <c r="D252" s="11">
        <v>30.363225494037</v>
      </c>
      <c r="E252" s="11">
        <v>44.405581093416998</v>
      </c>
      <c r="F252" s="11">
        <v>4.5030007556170002</v>
      </c>
      <c r="G252" s="11">
        <v>41.075162511410994</v>
      </c>
      <c r="H252" s="13">
        <v>0</v>
      </c>
      <c r="I252" s="12">
        <v>24.731798993951998</v>
      </c>
      <c r="J252" s="11">
        <v>5.6314265000850003</v>
      </c>
      <c r="K252" s="13"/>
      <c r="L252" s="13"/>
      <c r="M252" s="14"/>
      <c r="N252" s="12">
        <v>33.752770011990002</v>
      </c>
      <c r="O252" s="11">
        <v>10.652811081428</v>
      </c>
      <c r="P252" s="13"/>
      <c r="Q252" s="13"/>
      <c r="R252" s="14"/>
      <c r="S252" s="12">
        <v>58.484569005941999</v>
      </c>
      <c r="T252" s="11">
        <v>16.284237581513</v>
      </c>
      <c r="U252" s="13"/>
      <c r="V252" s="13"/>
      <c r="W252" s="14"/>
      <c r="X252" s="28">
        <v>0</v>
      </c>
    </row>
    <row r="253" spans="1:24" x14ac:dyDescent="0.2">
      <c r="A253" s="9" t="s">
        <v>288</v>
      </c>
      <c r="B253" s="10" t="s">
        <v>675</v>
      </c>
      <c r="C253" s="11">
        <v>7.6151706562240005</v>
      </c>
      <c r="D253" s="11">
        <v>2.5271312359349998</v>
      </c>
      <c r="E253" s="11">
        <v>5.0880394202889994</v>
      </c>
      <c r="F253" s="11">
        <v>-21.927353282786001</v>
      </c>
      <c r="G253" s="11">
        <v>4.706436463767</v>
      </c>
      <c r="H253" s="11">
        <v>0.5</v>
      </c>
      <c r="I253" s="12"/>
      <c r="J253" s="11">
        <v>2.5271312359349998</v>
      </c>
      <c r="K253" s="13"/>
      <c r="L253" s="13"/>
      <c r="M253" s="14"/>
      <c r="N253" s="12"/>
      <c r="O253" s="11">
        <v>5.0880394202889994</v>
      </c>
      <c r="P253" s="13"/>
      <c r="Q253" s="13"/>
      <c r="R253" s="14"/>
      <c r="S253" s="12"/>
      <c r="T253" s="11">
        <v>7.6151706562240005</v>
      </c>
      <c r="U253" s="13"/>
      <c r="V253" s="13"/>
      <c r="W253" s="14"/>
      <c r="X253" s="28">
        <v>0</v>
      </c>
    </row>
    <row r="254" spans="1:24" x14ac:dyDescent="0.2">
      <c r="A254" s="9" t="s">
        <v>217</v>
      </c>
      <c r="B254" s="10" t="s">
        <v>604</v>
      </c>
      <c r="C254" s="11">
        <v>1.4766135627830002</v>
      </c>
      <c r="D254" s="11">
        <v>0.41891124103099997</v>
      </c>
      <c r="E254" s="11">
        <v>1.0577023217519999</v>
      </c>
      <c r="F254" s="11">
        <v>-6.0547345455650001</v>
      </c>
      <c r="G254" s="11">
        <v>0.97837464761999993</v>
      </c>
      <c r="H254" s="11">
        <v>0.5</v>
      </c>
      <c r="I254" s="12"/>
      <c r="J254" s="11">
        <v>0.41891124103099997</v>
      </c>
      <c r="K254" s="13"/>
      <c r="L254" s="13"/>
      <c r="M254" s="14"/>
      <c r="N254" s="12"/>
      <c r="O254" s="11">
        <v>1.0577023217519999</v>
      </c>
      <c r="P254" s="13"/>
      <c r="Q254" s="13"/>
      <c r="R254" s="14"/>
      <c r="S254" s="12"/>
      <c r="T254" s="11">
        <v>1.4766135627830002</v>
      </c>
      <c r="U254" s="13"/>
      <c r="V254" s="13"/>
      <c r="W254" s="14"/>
      <c r="X254" s="28">
        <v>0</v>
      </c>
    </row>
    <row r="255" spans="1:24" x14ac:dyDescent="0.2">
      <c r="A255" s="9" t="s">
        <v>162</v>
      </c>
      <c r="B255" s="10" t="s">
        <v>549</v>
      </c>
      <c r="C255" s="11">
        <v>26.872982001564999</v>
      </c>
      <c r="D255" s="11">
        <v>12.294178850618</v>
      </c>
      <c r="E255" s="11">
        <v>14.578803150947001</v>
      </c>
      <c r="F255" s="11">
        <v>9.2536788742739997</v>
      </c>
      <c r="G255" s="11">
        <v>13.485392914626001</v>
      </c>
      <c r="H255" s="11">
        <v>0</v>
      </c>
      <c r="I255" s="12"/>
      <c r="J255" s="13"/>
      <c r="K255" s="11">
        <v>12.294178850618</v>
      </c>
      <c r="L255" s="13"/>
      <c r="M255" s="14"/>
      <c r="N255" s="12"/>
      <c r="O255" s="13"/>
      <c r="P255" s="11">
        <v>14.578803150947001</v>
      </c>
      <c r="Q255" s="13"/>
      <c r="R255" s="14"/>
      <c r="S255" s="12"/>
      <c r="T255" s="13"/>
      <c r="U255" s="11">
        <v>26.872982001564999</v>
      </c>
      <c r="V255" s="13"/>
      <c r="W255" s="14"/>
      <c r="X255" s="28">
        <v>0</v>
      </c>
    </row>
    <row r="256" spans="1:24" x14ac:dyDescent="0.2">
      <c r="A256" s="9" t="s">
        <v>386</v>
      </c>
      <c r="B256" s="10" t="s">
        <v>773</v>
      </c>
      <c r="C256" s="11">
        <v>17.636116744329001</v>
      </c>
      <c r="D256" s="11">
        <v>8.0689135666669998</v>
      </c>
      <c r="E256" s="11">
        <v>9.5672031776619999</v>
      </c>
      <c r="F256" s="11">
        <v>0</v>
      </c>
      <c r="G256" s="11">
        <v>8.8496629393379997</v>
      </c>
      <c r="H256" s="11">
        <v>0</v>
      </c>
      <c r="I256" s="12"/>
      <c r="J256" s="13"/>
      <c r="K256" s="11">
        <v>8.0689135666669998</v>
      </c>
      <c r="L256" s="13"/>
      <c r="M256" s="14"/>
      <c r="N256" s="12"/>
      <c r="O256" s="13"/>
      <c r="P256" s="11">
        <v>9.5672031776619999</v>
      </c>
      <c r="Q256" s="13"/>
      <c r="R256" s="14"/>
      <c r="S256" s="12"/>
      <c r="T256" s="13"/>
      <c r="U256" s="11">
        <v>17.636116744329001</v>
      </c>
      <c r="V256" s="13"/>
      <c r="W256" s="14"/>
      <c r="X256" s="28">
        <v>0</v>
      </c>
    </row>
    <row r="257" spans="1:24" x14ac:dyDescent="0.2">
      <c r="A257" s="9" t="s">
        <v>130</v>
      </c>
      <c r="B257" s="10" t="s">
        <v>517</v>
      </c>
      <c r="C257" s="11">
        <v>44.917091337176004</v>
      </c>
      <c r="D257" s="11">
        <v>16.825552671073002</v>
      </c>
      <c r="E257" s="11">
        <v>28.091538666103002</v>
      </c>
      <c r="F257" s="11">
        <v>-22.367766939702001</v>
      </c>
      <c r="G257" s="11">
        <v>25.984673266144998</v>
      </c>
      <c r="H257" s="13">
        <v>0.44328299999999998</v>
      </c>
      <c r="I257" s="12">
        <v>14.384378787594001</v>
      </c>
      <c r="J257" s="11">
        <v>2.4411738834790002</v>
      </c>
      <c r="K257" s="13"/>
      <c r="L257" s="13"/>
      <c r="M257" s="14"/>
      <c r="N257" s="12">
        <v>22.222685117476001</v>
      </c>
      <c r="O257" s="11">
        <v>5.8688535486279996</v>
      </c>
      <c r="P257" s="13"/>
      <c r="Q257" s="13"/>
      <c r="R257" s="14"/>
      <c r="S257" s="12">
        <v>36.607063905068998</v>
      </c>
      <c r="T257" s="11">
        <v>8.3100274321069989</v>
      </c>
      <c r="U257" s="13"/>
      <c r="V257" s="13"/>
      <c r="W257" s="14"/>
      <c r="X257" s="28">
        <v>0</v>
      </c>
    </row>
    <row r="258" spans="1:24" x14ac:dyDescent="0.2">
      <c r="A258" s="9" t="s">
        <v>32</v>
      </c>
      <c r="B258" s="10" t="s">
        <v>419</v>
      </c>
      <c r="C258" s="11">
        <v>81.955339006237992</v>
      </c>
      <c r="D258" s="11">
        <v>33.047937837329997</v>
      </c>
      <c r="E258" s="11">
        <v>48.907401168908002</v>
      </c>
      <c r="F258" s="11">
        <v>31.702255678759002</v>
      </c>
      <c r="G258" s="11">
        <v>45.239346081240001</v>
      </c>
      <c r="H258" s="13">
        <v>0</v>
      </c>
      <c r="I258" s="12">
        <v>27.369618133792002</v>
      </c>
      <c r="J258" s="11">
        <v>5.6783197035379995</v>
      </c>
      <c r="K258" s="13"/>
      <c r="L258" s="13"/>
      <c r="M258" s="14"/>
      <c r="N258" s="12">
        <v>38.235410597577001</v>
      </c>
      <c r="O258" s="11">
        <v>10.671990571330999</v>
      </c>
      <c r="P258" s="13"/>
      <c r="Q258" s="13"/>
      <c r="R258" s="14"/>
      <c r="S258" s="12">
        <v>65.605028731369998</v>
      </c>
      <c r="T258" s="11">
        <v>16.350310274868999</v>
      </c>
      <c r="U258" s="13"/>
      <c r="V258" s="13"/>
      <c r="W258" s="14"/>
      <c r="X258" s="28">
        <v>0</v>
      </c>
    </row>
    <row r="259" spans="1:24" x14ac:dyDescent="0.2">
      <c r="A259" s="9" t="s">
        <v>108</v>
      </c>
      <c r="B259" s="10" t="s">
        <v>495</v>
      </c>
      <c r="C259" s="11">
        <v>54.548154624300004</v>
      </c>
      <c r="D259" s="11">
        <v>21.550556575250997</v>
      </c>
      <c r="E259" s="11">
        <v>32.997598049049003</v>
      </c>
      <c r="F259" s="11">
        <v>8.5398807328219988</v>
      </c>
      <c r="G259" s="11">
        <v>30.522778195370996</v>
      </c>
      <c r="H259" s="13">
        <v>0</v>
      </c>
      <c r="I259" s="12">
        <v>19.148739404992</v>
      </c>
      <c r="J259" s="11">
        <v>2.4018171702589997</v>
      </c>
      <c r="K259" s="13"/>
      <c r="L259" s="13"/>
      <c r="M259" s="14"/>
      <c r="N259" s="12">
        <v>28.214864048345</v>
      </c>
      <c r="O259" s="11">
        <v>4.782734000704</v>
      </c>
      <c r="P259" s="13"/>
      <c r="Q259" s="13"/>
      <c r="R259" s="14"/>
      <c r="S259" s="12">
        <v>47.363603453337994</v>
      </c>
      <c r="T259" s="11">
        <v>7.1845511709629992</v>
      </c>
      <c r="U259" s="13"/>
      <c r="V259" s="13"/>
      <c r="W259" s="14"/>
      <c r="X259" s="28">
        <v>0</v>
      </c>
    </row>
    <row r="260" spans="1:24" x14ac:dyDescent="0.2">
      <c r="A260" s="9" t="s">
        <v>256</v>
      </c>
      <c r="B260" s="10" t="s">
        <v>643</v>
      </c>
      <c r="C260" s="11">
        <v>2.9203338557460001</v>
      </c>
      <c r="D260" s="11">
        <v>0.90108995063300001</v>
      </c>
      <c r="E260" s="11">
        <v>2.019243905113</v>
      </c>
      <c r="F260" s="11">
        <v>-12.500404870472002</v>
      </c>
      <c r="G260" s="11">
        <v>1.8678006122300002</v>
      </c>
      <c r="H260" s="11">
        <v>0.5</v>
      </c>
      <c r="I260" s="12"/>
      <c r="J260" s="11">
        <v>0.90108995063300001</v>
      </c>
      <c r="K260" s="13"/>
      <c r="L260" s="13"/>
      <c r="M260" s="14"/>
      <c r="N260" s="12"/>
      <c r="O260" s="11">
        <v>2.019243905113</v>
      </c>
      <c r="P260" s="13"/>
      <c r="Q260" s="13"/>
      <c r="R260" s="14"/>
      <c r="S260" s="12"/>
      <c r="T260" s="11">
        <v>2.9203338557460001</v>
      </c>
      <c r="U260" s="13"/>
      <c r="V260" s="13"/>
      <c r="W260" s="14"/>
      <c r="X260" s="28">
        <v>0</v>
      </c>
    </row>
    <row r="261" spans="1:24" x14ac:dyDescent="0.2">
      <c r="A261" s="9" t="s">
        <v>362</v>
      </c>
      <c r="B261" s="10" t="s">
        <v>749</v>
      </c>
      <c r="C261" s="11">
        <v>2.6783291498340001</v>
      </c>
      <c r="D261" s="11">
        <v>0.49510465097399997</v>
      </c>
      <c r="E261" s="11">
        <v>2.18322449886</v>
      </c>
      <c r="F261" s="11">
        <v>-17.462019751354003</v>
      </c>
      <c r="G261" s="11">
        <v>2.0194826614460002</v>
      </c>
      <c r="H261" s="11">
        <v>0.5</v>
      </c>
      <c r="I261" s="12"/>
      <c r="J261" s="11">
        <v>0.49510465097399997</v>
      </c>
      <c r="K261" s="13"/>
      <c r="L261" s="13"/>
      <c r="M261" s="14"/>
      <c r="N261" s="12"/>
      <c r="O261" s="11">
        <v>2.18322449886</v>
      </c>
      <c r="P261" s="13"/>
      <c r="Q261" s="13"/>
      <c r="R261" s="14"/>
      <c r="S261" s="12"/>
      <c r="T261" s="11">
        <v>2.6783291498340001</v>
      </c>
      <c r="U261" s="13"/>
      <c r="V261" s="13"/>
      <c r="W261" s="14"/>
      <c r="X261" s="28">
        <v>0</v>
      </c>
    </row>
    <row r="262" spans="1:24" x14ac:dyDescent="0.2">
      <c r="A262" s="9" t="s">
        <v>289</v>
      </c>
      <c r="B262" s="10" t="s">
        <v>676</v>
      </c>
      <c r="C262" s="11">
        <v>1.8626056090650001</v>
      </c>
      <c r="D262" s="11">
        <v>0.62308749706800004</v>
      </c>
      <c r="E262" s="11">
        <v>1.239518111997</v>
      </c>
      <c r="F262" s="11">
        <v>-4.361492821094</v>
      </c>
      <c r="G262" s="11">
        <v>1.1465542535969999</v>
      </c>
      <c r="H262" s="11">
        <v>0.5</v>
      </c>
      <c r="I262" s="12"/>
      <c r="J262" s="11">
        <v>0.62308749706800004</v>
      </c>
      <c r="K262" s="13"/>
      <c r="L262" s="13"/>
      <c r="M262" s="14"/>
      <c r="N262" s="12"/>
      <c r="O262" s="11">
        <v>1.239518111997</v>
      </c>
      <c r="P262" s="13"/>
      <c r="Q262" s="13"/>
      <c r="R262" s="14"/>
      <c r="S262" s="12"/>
      <c r="T262" s="11">
        <v>1.8626056090650001</v>
      </c>
      <c r="U262" s="13"/>
      <c r="V262" s="13"/>
      <c r="W262" s="14"/>
      <c r="X262" s="28">
        <v>0</v>
      </c>
    </row>
    <row r="263" spans="1:24" x14ac:dyDescent="0.2">
      <c r="A263" s="9" t="s">
        <v>33</v>
      </c>
      <c r="B263" s="10" t="s">
        <v>420</v>
      </c>
      <c r="C263" s="11">
        <v>32.992984952123997</v>
      </c>
      <c r="D263" s="11">
        <v>12.333793662011999</v>
      </c>
      <c r="E263" s="11">
        <v>20.659191290111998</v>
      </c>
      <c r="F263" s="11">
        <v>-3.7926862358309998</v>
      </c>
      <c r="G263" s="11">
        <v>19.109751943353999</v>
      </c>
      <c r="H263" s="13">
        <v>0.155108</v>
      </c>
      <c r="I263" s="12">
        <v>9.0136422567010008</v>
      </c>
      <c r="J263" s="11">
        <v>3.3201514053109999</v>
      </c>
      <c r="K263" s="13"/>
      <c r="L263" s="13"/>
      <c r="M263" s="14"/>
      <c r="N263" s="12">
        <v>7.482815362527</v>
      </c>
      <c r="O263" s="11">
        <v>13.176375927585001</v>
      </c>
      <c r="P263" s="13"/>
      <c r="Q263" s="13"/>
      <c r="R263" s="14"/>
      <c r="S263" s="12">
        <v>16.496457619228</v>
      </c>
      <c r="T263" s="11">
        <v>16.496527332896001</v>
      </c>
      <c r="U263" s="13"/>
      <c r="V263" s="13"/>
      <c r="W263" s="14"/>
      <c r="X263" s="28">
        <v>0</v>
      </c>
    </row>
    <row r="264" spans="1:24" x14ac:dyDescent="0.2">
      <c r="A264" s="9" t="s">
        <v>324</v>
      </c>
      <c r="B264" s="10" t="s">
        <v>711</v>
      </c>
      <c r="C264" s="11">
        <v>1.987599597654</v>
      </c>
      <c r="D264" s="11">
        <v>0.61093234839800004</v>
      </c>
      <c r="E264" s="11">
        <v>1.376667249257</v>
      </c>
      <c r="F264" s="11">
        <v>-3.7624183433039997</v>
      </c>
      <c r="G264" s="11">
        <v>1.273417205563</v>
      </c>
      <c r="H264" s="11">
        <v>0.5</v>
      </c>
      <c r="I264" s="12"/>
      <c r="J264" s="11">
        <v>0.61093234839800004</v>
      </c>
      <c r="K264" s="13"/>
      <c r="L264" s="13"/>
      <c r="M264" s="14"/>
      <c r="N264" s="12"/>
      <c r="O264" s="11">
        <v>1.376667249257</v>
      </c>
      <c r="P264" s="13"/>
      <c r="Q264" s="13"/>
      <c r="R264" s="14"/>
      <c r="S264" s="12"/>
      <c r="T264" s="11">
        <v>1.987599597654</v>
      </c>
      <c r="U264" s="13"/>
      <c r="V264" s="13"/>
      <c r="W264" s="14"/>
      <c r="X264" s="28">
        <v>0</v>
      </c>
    </row>
    <row r="265" spans="1:24" x14ac:dyDescent="0.2">
      <c r="A265" s="9" t="s">
        <v>40</v>
      </c>
      <c r="B265" s="10" t="s">
        <v>427</v>
      </c>
      <c r="C265" s="11">
        <v>95.426024666632003</v>
      </c>
      <c r="D265" s="11">
        <v>39.272577461802996</v>
      </c>
      <c r="E265" s="11">
        <v>56.153447204830002</v>
      </c>
      <c r="F265" s="11">
        <v>25.803194926513999</v>
      </c>
      <c r="G265" s="11">
        <v>51.941938664467997</v>
      </c>
      <c r="H265" s="13">
        <v>0</v>
      </c>
      <c r="I265" s="12">
        <v>35.124453039468001</v>
      </c>
      <c r="J265" s="11">
        <v>4.1481244223339999</v>
      </c>
      <c r="K265" s="13"/>
      <c r="L265" s="13"/>
      <c r="M265" s="14"/>
      <c r="N265" s="12">
        <v>48.372289722764002</v>
      </c>
      <c r="O265" s="11">
        <v>7.7811574820649998</v>
      </c>
      <c r="P265" s="13"/>
      <c r="Q265" s="13"/>
      <c r="R265" s="14"/>
      <c r="S265" s="12">
        <v>83.496742762232998</v>
      </c>
      <c r="T265" s="11">
        <v>11.9292819044</v>
      </c>
      <c r="U265" s="13"/>
      <c r="V265" s="13"/>
      <c r="W265" s="14"/>
      <c r="X265" s="28">
        <v>0</v>
      </c>
    </row>
    <row r="266" spans="1:24" x14ac:dyDescent="0.2">
      <c r="A266" s="9" t="s">
        <v>235</v>
      </c>
      <c r="B266" s="10" t="s">
        <v>622</v>
      </c>
      <c r="C266" s="11">
        <v>2.1738753076149999</v>
      </c>
      <c r="D266" s="11">
        <v>0.58346610371000007</v>
      </c>
      <c r="E266" s="11">
        <v>1.590409203905</v>
      </c>
      <c r="F266" s="11">
        <v>-4.8838887526220001</v>
      </c>
      <c r="G266" s="11">
        <v>1.471128513612</v>
      </c>
      <c r="H266" s="11">
        <v>0.5</v>
      </c>
      <c r="I266" s="12"/>
      <c r="J266" s="11">
        <v>0.58346610371000007</v>
      </c>
      <c r="K266" s="13"/>
      <c r="L266" s="13"/>
      <c r="M266" s="14"/>
      <c r="N266" s="12"/>
      <c r="O266" s="11">
        <v>1.590409203905</v>
      </c>
      <c r="P266" s="13"/>
      <c r="Q266" s="13"/>
      <c r="R266" s="14"/>
      <c r="S266" s="12"/>
      <c r="T266" s="11">
        <v>2.1738753076149999</v>
      </c>
      <c r="U266" s="13"/>
      <c r="V266" s="13"/>
      <c r="W266" s="14"/>
      <c r="X266" s="28">
        <v>0</v>
      </c>
    </row>
    <row r="267" spans="1:24" x14ac:dyDescent="0.2">
      <c r="A267" s="9" t="s">
        <v>290</v>
      </c>
      <c r="B267" s="10" t="s">
        <v>677</v>
      </c>
      <c r="C267" s="11">
        <v>3.0103664348120001</v>
      </c>
      <c r="D267" s="11">
        <v>1.015671475112</v>
      </c>
      <c r="E267" s="11">
        <v>1.9946949597000001</v>
      </c>
      <c r="F267" s="11">
        <v>-3.3057802374169998</v>
      </c>
      <c r="G267" s="11">
        <v>1.8450928377219999</v>
      </c>
      <c r="H267" s="11">
        <v>0.5</v>
      </c>
      <c r="I267" s="12"/>
      <c r="J267" s="11">
        <v>1.015671475112</v>
      </c>
      <c r="K267" s="13"/>
      <c r="L267" s="13"/>
      <c r="M267" s="14"/>
      <c r="N267" s="12"/>
      <c r="O267" s="11">
        <v>1.9946949597000001</v>
      </c>
      <c r="P267" s="13"/>
      <c r="Q267" s="13"/>
      <c r="R267" s="14"/>
      <c r="S267" s="12"/>
      <c r="T267" s="11">
        <v>3.0103664348120001</v>
      </c>
      <c r="U267" s="13"/>
      <c r="V267" s="13"/>
      <c r="W267" s="14"/>
      <c r="X267" s="28">
        <v>0</v>
      </c>
    </row>
    <row r="268" spans="1:24" x14ac:dyDescent="0.2">
      <c r="A268" s="9" t="s">
        <v>224</v>
      </c>
      <c r="B268" s="10" t="s">
        <v>611</v>
      </c>
      <c r="C268" s="11">
        <v>3.2474019215890002</v>
      </c>
      <c r="D268" s="11">
        <v>1.073470547416</v>
      </c>
      <c r="E268" s="11">
        <v>2.1739313741730002</v>
      </c>
      <c r="F268" s="11">
        <v>-4.5982363197980005</v>
      </c>
      <c r="G268" s="11">
        <v>2.0108865211100002</v>
      </c>
      <c r="H268" s="11">
        <v>0.5</v>
      </c>
      <c r="I268" s="12"/>
      <c r="J268" s="11">
        <v>1.073470547416</v>
      </c>
      <c r="K268" s="13"/>
      <c r="L268" s="13"/>
      <c r="M268" s="14"/>
      <c r="N268" s="12"/>
      <c r="O268" s="11">
        <v>2.1739313741730002</v>
      </c>
      <c r="P268" s="13"/>
      <c r="Q268" s="13"/>
      <c r="R268" s="14"/>
      <c r="S268" s="12"/>
      <c r="T268" s="11">
        <v>3.2474019215890002</v>
      </c>
      <c r="U268" s="13"/>
      <c r="V268" s="13"/>
      <c r="W268" s="14"/>
      <c r="X268" s="28">
        <v>0</v>
      </c>
    </row>
    <row r="269" spans="1:24" x14ac:dyDescent="0.2">
      <c r="A269" s="9" t="s">
        <v>53</v>
      </c>
      <c r="B269" s="10" t="s">
        <v>440</v>
      </c>
      <c r="C269" s="11">
        <v>98.159201714967992</v>
      </c>
      <c r="D269" s="11">
        <v>39.404609931713999</v>
      </c>
      <c r="E269" s="11">
        <v>58.754591783252998</v>
      </c>
      <c r="F269" s="11">
        <v>22.816630951177</v>
      </c>
      <c r="G269" s="11">
        <v>54.347997399508998</v>
      </c>
      <c r="H269" s="13">
        <v>0</v>
      </c>
      <c r="I269" s="12">
        <v>35.554296408336</v>
      </c>
      <c r="J269" s="11">
        <v>3.850313523379</v>
      </c>
      <c r="K269" s="13"/>
      <c r="L269" s="13"/>
      <c r="M269" s="14"/>
      <c r="N269" s="12">
        <v>51.146575880855004</v>
      </c>
      <c r="O269" s="11">
        <v>7.6080159023979999</v>
      </c>
      <c r="P269" s="13"/>
      <c r="Q269" s="13"/>
      <c r="R269" s="14"/>
      <c r="S269" s="12">
        <v>86.700872289189988</v>
      </c>
      <c r="T269" s="11">
        <v>11.458329425777</v>
      </c>
      <c r="U269" s="13"/>
      <c r="V269" s="13"/>
      <c r="W269" s="14"/>
      <c r="X269" s="28">
        <v>0</v>
      </c>
    </row>
    <row r="270" spans="1:24" x14ac:dyDescent="0.2">
      <c r="A270" s="9" t="s">
        <v>371</v>
      </c>
      <c r="B270" s="10" t="s">
        <v>758</v>
      </c>
      <c r="C270" s="11">
        <v>3.3080359830220001</v>
      </c>
      <c r="D270" s="11">
        <v>1.0984547301900001</v>
      </c>
      <c r="E270" s="11">
        <v>2.2095812528329999</v>
      </c>
      <c r="F270" s="11">
        <v>-13.769791802383001</v>
      </c>
      <c r="G270" s="11">
        <v>2.0438626588699997</v>
      </c>
      <c r="H270" s="11">
        <v>0.5</v>
      </c>
      <c r="I270" s="12"/>
      <c r="J270" s="11">
        <v>1.0984547301900001</v>
      </c>
      <c r="K270" s="13"/>
      <c r="L270" s="13"/>
      <c r="M270" s="14"/>
      <c r="N270" s="12"/>
      <c r="O270" s="11">
        <v>2.2095812528329999</v>
      </c>
      <c r="P270" s="13"/>
      <c r="Q270" s="13"/>
      <c r="R270" s="14"/>
      <c r="S270" s="12"/>
      <c r="T270" s="11">
        <v>3.3080359830220001</v>
      </c>
      <c r="U270" s="13"/>
      <c r="V270" s="13"/>
      <c r="W270" s="14"/>
      <c r="X270" s="28">
        <v>0</v>
      </c>
    </row>
    <row r="271" spans="1:24" x14ac:dyDescent="0.2">
      <c r="A271" s="9" t="s">
        <v>363</v>
      </c>
      <c r="B271" s="10" t="s">
        <v>750</v>
      </c>
      <c r="C271" s="11">
        <v>2.4425222310749999</v>
      </c>
      <c r="D271" s="11">
        <v>0.74622846223299999</v>
      </c>
      <c r="E271" s="11">
        <v>1.6962937688420001</v>
      </c>
      <c r="F271" s="11">
        <v>-15.947378213399</v>
      </c>
      <c r="G271" s="11">
        <v>1.5690717361790001</v>
      </c>
      <c r="H271" s="11">
        <v>0.5</v>
      </c>
      <c r="I271" s="12"/>
      <c r="J271" s="11">
        <v>0.74622846223299999</v>
      </c>
      <c r="K271" s="13"/>
      <c r="L271" s="13"/>
      <c r="M271" s="14"/>
      <c r="N271" s="12"/>
      <c r="O271" s="11">
        <v>1.6962937688420001</v>
      </c>
      <c r="P271" s="13"/>
      <c r="Q271" s="13"/>
      <c r="R271" s="14"/>
      <c r="S271" s="12"/>
      <c r="T271" s="11">
        <v>2.4425222310749999</v>
      </c>
      <c r="U271" s="13"/>
      <c r="V271" s="13"/>
      <c r="W271" s="14"/>
      <c r="X271" s="28">
        <v>0</v>
      </c>
    </row>
    <row r="272" spans="1:24" x14ac:dyDescent="0.2">
      <c r="A272" s="9" t="s">
        <v>332</v>
      </c>
      <c r="B272" s="10" t="s">
        <v>719</v>
      </c>
      <c r="C272" s="11">
        <v>3.2158354670099998</v>
      </c>
      <c r="D272" s="11">
        <v>1.033742643141</v>
      </c>
      <c r="E272" s="11">
        <v>2.1820928238690001</v>
      </c>
      <c r="F272" s="11">
        <v>-8.9287704553190004</v>
      </c>
      <c r="G272" s="11">
        <v>2.0184358620780003</v>
      </c>
      <c r="H272" s="11">
        <v>0.5</v>
      </c>
      <c r="I272" s="12"/>
      <c r="J272" s="11">
        <v>1.033742643141</v>
      </c>
      <c r="K272" s="13"/>
      <c r="L272" s="13"/>
      <c r="M272" s="14"/>
      <c r="N272" s="12"/>
      <c r="O272" s="11">
        <v>2.1820928238690001</v>
      </c>
      <c r="P272" s="13"/>
      <c r="Q272" s="13"/>
      <c r="R272" s="14"/>
      <c r="S272" s="12"/>
      <c r="T272" s="11">
        <v>3.2158354670099998</v>
      </c>
      <c r="U272" s="13"/>
      <c r="V272" s="13"/>
      <c r="W272" s="14"/>
      <c r="X272" s="28">
        <v>0</v>
      </c>
    </row>
    <row r="273" spans="1:24" x14ac:dyDescent="0.2">
      <c r="A273" s="9" t="s">
        <v>252</v>
      </c>
      <c r="B273" s="10" t="s">
        <v>639</v>
      </c>
      <c r="C273" s="11">
        <v>3.2828235382590001</v>
      </c>
      <c r="D273" s="11">
        <v>1.10383039627</v>
      </c>
      <c r="E273" s="11">
        <v>2.1789931419890003</v>
      </c>
      <c r="F273" s="11">
        <v>-15.304837665030998</v>
      </c>
      <c r="G273" s="11">
        <v>2.0155686563390001</v>
      </c>
      <c r="H273" s="11">
        <v>0.5</v>
      </c>
      <c r="I273" s="12"/>
      <c r="J273" s="11">
        <v>1.10383039627</v>
      </c>
      <c r="K273" s="13"/>
      <c r="L273" s="13"/>
      <c r="M273" s="14"/>
      <c r="N273" s="12"/>
      <c r="O273" s="11">
        <v>2.1789931419890003</v>
      </c>
      <c r="P273" s="13"/>
      <c r="Q273" s="13"/>
      <c r="R273" s="14"/>
      <c r="S273" s="12"/>
      <c r="T273" s="11">
        <v>3.2828235382590001</v>
      </c>
      <c r="U273" s="13"/>
      <c r="V273" s="13"/>
      <c r="W273" s="14"/>
      <c r="X273" s="28">
        <v>0</v>
      </c>
    </row>
    <row r="274" spans="1:24" x14ac:dyDescent="0.2">
      <c r="A274" s="9" t="s">
        <v>125</v>
      </c>
      <c r="B274" s="10" t="s">
        <v>512</v>
      </c>
      <c r="C274" s="11">
        <v>6.4685605231480006</v>
      </c>
      <c r="D274" s="11">
        <v>2.3919190416870002</v>
      </c>
      <c r="E274" s="11">
        <v>4.0766414814600003</v>
      </c>
      <c r="F274" s="11">
        <v>-0.79635474152599994</v>
      </c>
      <c r="G274" s="11">
        <v>3.7708933703510001</v>
      </c>
      <c r="H274" s="13">
        <v>0.16342200000000001</v>
      </c>
      <c r="I274" s="12">
        <v>2.0249160699069999</v>
      </c>
      <c r="J274" s="11">
        <v>0.36700297178000002</v>
      </c>
      <c r="K274" s="13"/>
      <c r="L274" s="13"/>
      <c r="M274" s="14"/>
      <c r="N274" s="12">
        <v>3.1158221754029998</v>
      </c>
      <c r="O274" s="11">
        <v>0.96081930605699994</v>
      </c>
      <c r="P274" s="13"/>
      <c r="Q274" s="13"/>
      <c r="R274" s="14"/>
      <c r="S274" s="12">
        <v>5.1407382453110007</v>
      </c>
      <c r="T274" s="11">
        <v>1.3278222778370001</v>
      </c>
      <c r="U274" s="13"/>
      <c r="V274" s="13"/>
      <c r="W274" s="14"/>
      <c r="X274" s="28">
        <v>0</v>
      </c>
    </row>
    <row r="275" spans="1:24" x14ac:dyDescent="0.2">
      <c r="A275" s="9" t="s">
        <v>382</v>
      </c>
      <c r="B275" s="10" t="s">
        <v>769</v>
      </c>
      <c r="C275" s="11">
        <v>2.2625665924480001</v>
      </c>
      <c r="D275" s="11">
        <v>0.76291488192400003</v>
      </c>
      <c r="E275" s="11">
        <v>1.4996517105239999</v>
      </c>
      <c r="F275" s="11">
        <v>-5.1737984814670002</v>
      </c>
      <c r="G275" s="11">
        <v>1.387177832234</v>
      </c>
      <c r="H275" s="11">
        <v>0.5</v>
      </c>
      <c r="I275" s="12"/>
      <c r="J275" s="11">
        <v>0.76291488192400003</v>
      </c>
      <c r="K275" s="13"/>
      <c r="L275" s="13"/>
      <c r="M275" s="14"/>
      <c r="N275" s="12"/>
      <c r="O275" s="11">
        <v>1.4996517105239999</v>
      </c>
      <c r="P275" s="13"/>
      <c r="Q275" s="13"/>
      <c r="R275" s="14"/>
      <c r="S275" s="12"/>
      <c r="T275" s="11">
        <v>2.2625665924480001</v>
      </c>
      <c r="U275" s="13"/>
      <c r="V275" s="13"/>
      <c r="W275" s="14"/>
      <c r="X275" s="28">
        <v>0</v>
      </c>
    </row>
    <row r="276" spans="1:24" x14ac:dyDescent="0.2">
      <c r="A276" s="9" t="s">
        <v>41</v>
      </c>
      <c r="B276" s="10" t="s">
        <v>428</v>
      </c>
      <c r="C276" s="11">
        <v>113.227516790297</v>
      </c>
      <c r="D276" s="11">
        <v>46.755436936157999</v>
      </c>
      <c r="E276" s="11">
        <v>66.472079854139992</v>
      </c>
      <c r="F276" s="11">
        <v>25.657722161841001</v>
      </c>
      <c r="G276" s="11">
        <v>61.486673865078998</v>
      </c>
      <c r="H276" s="13">
        <v>0</v>
      </c>
      <c r="I276" s="12">
        <v>41.664367575873001</v>
      </c>
      <c r="J276" s="11">
        <v>5.0910693602850001</v>
      </c>
      <c r="K276" s="13"/>
      <c r="L276" s="13"/>
      <c r="M276" s="14"/>
      <c r="N276" s="12">
        <v>57.168635102986002</v>
      </c>
      <c r="O276" s="11">
        <v>9.3034447511540002</v>
      </c>
      <c r="P276" s="13"/>
      <c r="Q276" s="13"/>
      <c r="R276" s="14"/>
      <c r="S276" s="12">
        <v>98.833002678858989</v>
      </c>
      <c r="T276" s="11">
        <v>14.394514111439001</v>
      </c>
      <c r="U276" s="13"/>
      <c r="V276" s="13"/>
      <c r="W276" s="14"/>
      <c r="X276" s="28">
        <v>0</v>
      </c>
    </row>
    <row r="277" spans="1:24" x14ac:dyDescent="0.2">
      <c r="A277" s="9" t="s">
        <v>63</v>
      </c>
      <c r="B277" s="10" t="s">
        <v>450</v>
      </c>
      <c r="C277" s="11">
        <v>160.55477158477299</v>
      </c>
      <c r="D277" s="11">
        <v>67.424828316076002</v>
      </c>
      <c r="E277" s="11">
        <v>93.129943268696991</v>
      </c>
      <c r="F277" s="11">
        <v>45.002044768241007</v>
      </c>
      <c r="G277" s="11">
        <v>86.145197523543999</v>
      </c>
      <c r="H277" s="13">
        <v>0</v>
      </c>
      <c r="I277" s="12">
        <v>60.610950798032</v>
      </c>
      <c r="J277" s="11">
        <v>6.8138775180439994</v>
      </c>
      <c r="K277" s="13"/>
      <c r="L277" s="13"/>
      <c r="M277" s="14"/>
      <c r="N277" s="12">
        <v>80.963092031087001</v>
      </c>
      <c r="O277" s="11">
        <v>12.166851237609</v>
      </c>
      <c r="P277" s="13"/>
      <c r="Q277" s="13"/>
      <c r="R277" s="14"/>
      <c r="S277" s="12">
        <v>141.57404282911901</v>
      </c>
      <c r="T277" s="11">
        <v>18.980728755653999</v>
      </c>
      <c r="U277" s="13"/>
      <c r="V277" s="13"/>
      <c r="W277" s="14"/>
      <c r="X277" s="28">
        <v>0</v>
      </c>
    </row>
    <row r="278" spans="1:24" x14ac:dyDescent="0.2">
      <c r="A278" s="9" t="s">
        <v>325</v>
      </c>
      <c r="B278" s="10" t="s">
        <v>712</v>
      </c>
      <c r="C278" s="11">
        <v>6.051043921782</v>
      </c>
      <c r="D278" s="11">
        <v>2.1285053716650002</v>
      </c>
      <c r="E278" s="11">
        <v>3.9225385501160002</v>
      </c>
      <c r="F278" s="11">
        <v>-9.1688458172399994</v>
      </c>
      <c r="G278" s="11">
        <v>3.628348158858</v>
      </c>
      <c r="H278" s="11">
        <v>0.5</v>
      </c>
      <c r="I278" s="12"/>
      <c r="J278" s="11">
        <v>2.1285053716650002</v>
      </c>
      <c r="K278" s="13"/>
      <c r="L278" s="13"/>
      <c r="M278" s="14"/>
      <c r="N278" s="12"/>
      <c r="O278" s="11">
        <v>3.9225385501160002</v>
      </c>
      <c r="P278" s="13"/>
      <c r="Q278" s="13"/>
      <c r="R278" s="14"/>
      <c r="S278" s="12"/>
      <c r="T278" s="11">
        <v>6.051043921782</v>
      </c>
      <c r="U278" s="13"/>
      <c r="V278" s="13"/>
      <c r="W278" s="14"/>
      <c r="X278" s="28">
        <v>0</v>
      </c>
    </row>
    <row r="279" spans="1:24" x14ac:dyDescent="0.2">
      <c r="A279" s="9" t="s">
        <v>339</v>
      </c>
      <c r="B279" s="10" t="s">
        <v>726</v>
      </c>
      <c r="C279" s="11">
        <v>4.8325643018819999</v>
      </c>
      <c r="D279" s="11">
        <v>1.581042631748</v>
      </c>
      <c r="E279" s="11">
        <v>3.2515216701340002</v>
      </c>
      <c r="F279" s="11">
        <v>-10.643091576105</v>
      </c>
      <c r="G279" s="11">
        <v>3.0076575448739997</v>
      </c>
      <c r="H279" s="11">
        <v>0.5</v>
      </c>
      <c r="I279" s="12"/>
      <c r="J279" s="11">
        <v>1.581042631748</v>
      </c>
      <c r="K279" s="13"/>
      <c r="L279" s="13"/>
      <c r="M279" s="14"/>
      <c r="N279" s="12"/>
      <c r="O279" s="11">
        <v>3.2515216701340002</v>
      </c>
      <c r="P279" s="13"/>
      <c r="Q279" s="13"/>
      <c r="R279" s="14"/>
      <c r="S279" s="12"/>
      <c r="T279" s="11">
        <v>4.8325643018819999</v>
      </c>
      <c r="U279" s="13"/>
      <c r="V279" s="13"/>
      <c r="W279" s="14"/>
      <c r="X279" s="28">
        <v>0</v>
      </c>
    </row>
    <row r="280" spans="1:24" x14ac:dyDescent="0.2">
      <c r="A280" s="9" t="s">
        <v>49</v>
      </c>
      <c r="B280" s="10" t="s">
        <v>436</v>
      </c>
      <c r="C280" s="11">
        <v>98.008397135701003</v>
      </c>
      <c r="D280" s="11">
        <v>38.576743378041002</v>
      </c>
      <c r="E280" s="11">
        <v>59.431653757660001</v>
      </c>
      <c r="F280" s="11">
        <v>24.463952274126999</v>
      </c>
      <c r="G280" s="11">
        <v>54.974279725835999</v>
      </c>
      <c r="H280" s="13">
        <v>0</v>
      </c>
      <c r="I280" s="12">
        <v>34.063060417879996</v>
      </c>
      <c r="J280" s="11">
        <v>4.5136829601609998</v>
      </c>
      <c r="K280" s="13"/>
      <c r="L280" s="13"/>
      <c r="M280" s="14"/>
      <c r="N280" s="12">
        <v>50.193881186988001</v>
      </c>
      <c r="O280" s="11">
        <v>9.237772570672</v>
      </c>
      <c r="P280" s="13"/>
      <c r="Q280" s="13"/>
      <c r="R280" s="14"/>
      <c r="S280" s="12">
        <v>84.25694160486799</v>
      </c>
      <c r="T280" s="11">
        <v>13.751455530833001</v>
      </c>
      <c r="U280" s="13"/>
      <c r="V280" s="13"/>
      <c r="W280" s="14"/>
      <c r="X280" s="28">
        <v>0</v>
      </c>
    </row>
    <row r="281" spans="1:24" x14ac:dyDescent="0.2">
      <c r="A281" s="9" t="s">
        <v>383</v>
      </c>
      <c r="B281" s="10" t="s">
        <v>770</v>
      </c>
      <c r="C281" s="11">
        <v>3.3714915411690001</v>
      </c>
      <c r="D281" s="11">
        <v>1.1212975333890001</v>
      </c>
      <c r="E281" s="11">
        <v>2.2501940077809999</v>
      </c>
      <c r="F281" s="11">
        <v>-14.819209312465999</v>
      </c>
      <c r="G281" s="11">
        <v>2.0814294571970002</v>
      </c>
      <c r="H281" s="11">
        <v>0.5</v>
      </c>
      <c r="I281" s="12"/>
      <c r="J281" s="11">
        <v>1.1212975333890001</v>
      </c>
      <c r="K281" s="13"/>
      <c r="L281" s="13"/>
      <c r="M281" s="14"/>
      <c r="N281" s="12"/>
      <c r="O281" s="11">
        <v>2.2501940077809999</v>
      </c>
      <c r="P281" s="13"/>
      <c r="Q281" s="13"/>
      <c r="R281" s="14"/>
      <c r="S281" s="12"/>
      <c r="T281" s="11">
        <v>3.3714915411690001</v>
      </c>
      <c r="U281" s="13"/>
      <c r="V281" s="13"/>
      <c r="W281" s="14"/>
      <c r="X281" s="28">
        <v>0</v>
      </c>
    </row>
    <row r="282" spans="1:24" x14ac:dyDescent="0.2">
      <c r="A282" s="9" t="s">
        <v>276</v>
      </c>
      <c r="B282" s="10" t="s">
        <v>663</v>
      </c>
      <c r="C282" s="11">
        <v>2.7415981106230003</v>
      </c>
      <c r="D282" s="11">
        <v>0.63279128287700004</v>
      </c>
      <c r="E282" s="11">
        <v>2.1088068277460001</v>
      </c>
      <c r="F282" s="11">
        <v>-12.108519269647001</v>
      </c>
      <c r="G282" s="11">
        <v>1.9506463156649998</v>
      </c>
      <c r="H282" s="11">
        <v>0.5</v>
      </c>
      <c r="I282" s="12"/>
      <c r="J282" s="11">
        <v>0.63279128287700004</v>
      </c>
      <c r="K282" s="13"/>
      <c r="L282" s="13"/>
      <c r="M282" s="14"/>
      <c r="N282" s="12"/>
      <c r="O282" s="11">
        <v>2.1088068277460001</v>
      </c>
      <c r="P282" s="13"/>
      <c r="Q282" s="13"/>
      <c r="R282" s="14"/>
      <c r="S282" s="12"/>
      <c r="T282" s="11">
        <v>2.7415981106230003</v>
      </c>
      <c r="U282" s="13"/>
      <c r="V282" s="13"/>
      <c r="W282" s="14"/>
      <c r="X282" s="28">
        <v>0</v>
      </c>
    </row>
    <row r="283" spans="1:24" x14ac:dyDescent="0.2">
      <c r="A283" s="9" t="s">
        <v>54</v>
      </c>
      <c r="B283" s="10" t="s">
        <v>441</v>
      </c>
      <c r="C283" s="11">
        <v>223.08674128557101</v>
      </c>
      <c r="D283" s="11">
        <v>90.592462328617003</v>
      </c>
      <c r="E283" s="11">
        <v>132.49427895695399</v>
      </c>
      <c r="F283" s="11">
        <v>29.123990539159998</v>
      </c>
      <c r="G283" s="11">
        <v>122.557208035183</v>
      </c>
      <c r="H283" s="13">
        <v>0</v>
      </c>
      <c r="I283" s="12">
        <v>80.38470911261301</v>
      </c>
      <c r="J283" s="11">
        <v>10.207753216003001</v>
      </c>
      <c r="K283" s="13"/>
      <c r="L283" s="13"/>
      <c r="M283" s="14"/>
      <c r="N283" s="12">
        <v>113.301226463799</v>
      </c>
      <c r="O283" s="11">
        <v>19.193052493155999</v>
      </c>
      <c r="P283" s="13"/>
      <c r="Q283" s="13"/>
      <c r="R283" s="14"/>
      <c r="S283" s="12">
        <v>193.68593557641199</v>
      </c>
      <c r="T283" s="11">
        <v>29.400805709159002</v>
      </c>
      <c r="U283" s="13"/>
      <c r="V283" s="13"/>
      <c r="W283" s="14"/>
      <c r="X283" s="28">
        <v>0</v>
      </c>
    </row>
    <row r="284" spans="1:24" x14ac:dyDescent="0.2">
      <c r="A284" s="9" t="s">
        <v>277</v>
      </c>
      <c r="B284" s="10" t="s">
        <v>664</v>
      </c>
      <c r="C284" s="11">
        <v>5.1521880662249995</v>
      </c>
      <c r="D284" s="11">
        <v>1.73622119269</v>
      </c>
      <c r="E284" s="11">
        <v>3.4159668735339999</v>
      </c>
      <c r="F284" s="11">
        <v>-6.4039363241569998</v>
      </c>
      <c r="G284" s="11">
        <v>3.1597693580190001</v>
      </c>
      <c r="H284" s="11">
        <v>0.5</v>
      </c>
      <c r="I284" s="12"/>
      <c r="J284" s="11">
        <v>1.73622119269</v>
      </c>
      <c r="K284" s="13"/>
      <c r="L284" s="13"/>
      <c r="M284" s="14"/>
      <c r="N284" s="12"/>
      <c r="O284" s="11">
        <v>3.4159668735339999</v>
      </c>
      <c r="P284" s="13"/>
      <c r="Q284" s="13"/>
      <c r="R284" s="14"/>
      <c r="S284" s="12"/>
      <c r="T284" s="11">
        <v>5.1521880662249995</v>
      </c>
      <c r="U284" s="13"/>
      <c r="V284" s="13"/>
      <c r="W284" s="14"/>
      <c r="X284" s="28">
        <v>0</v>
      </c>
    </row>
    <row r="285" spans="1:24" x14ac:dyDescent="0.2">
      <c r="A285" s="9" t="s">
        <v>148</v>
      </c>
      <c r="B285" s="10" t="s">
        <v>535</v>
      </c>
      <c r="C285" s="11">
        <v>78.313310796324004</v>
      </c>
      <c r="D285" s="11">
        <v>31.565931388937997</v>
      </c>
      <c r="E285" s="11">
        <v>46.747379407385999</v>
      </c>
      <c r="F285" s="11">
        <v>10.119907683466</v>
      </c>
      <c r="G285" s="11">
        <v>43.241325951831996</v>
      </c>
      <c r="H285" s="13">
        <v>0</v>
      </c>
      <c r="I285" s="12">
        <v>27.623430933449001</v>
      </c>
      <c r="J285" s="11">
        <v>3.9425004554900003</v>
      </c>
      <c r="K285" s="13"/>
      <c r="L285" s="13"/>
      <c r="M285" s="14"/>
      <c r="N285" s="12">
        <v>38.798546999091002</v>
      </c>
      <c r="O285" s="11">
        <v>7.9488324082949999</v>
      </c>
      <c r="P285" s="13"/>
      <c r="Q285" s="13"/>
      <c r="R285" s="14"/>
      <c r="S285" s="12">
        <v>66.421977932539008</v>
      </c>
      <c r="T285" s="11">
        <v>11.891332863785001</v>
      </c>
      <c r="U285" s="13"/>
      <c r="V285" s="13"/>
      <c r="W285" s="14"/>
      <c r="X285" s="28">
        <v>0</v>
      </c>
    </row>
    <row r="286" spans="1:24" x14ac:dyDescent="0.2">
      <c r="A286" s="9" t="s">
        <v>183</v>
      </c>
      <c r="B286" s="10" t="s">
        <v>570</v>
      </c>
      <c r="C286" s="11">
        <v>6.5332059855399995</v>
      </c>
      <c r="D286" s="11">
        <v>2.944349999815</v>
      </c>
      <c r="E286" s="11">
        <v>3.5888559857259996</v>
      </c>
      <c r="F286" s="11">
        <v>2.1613386026139998</v>
      </c>
      <c r="G286" s="11">
        <v>3.3196917867959996</v>
      </c>
      <c r="H286" s="11">
        <v>0</v>
      </c>
      <c r="I286" s="12"/>
      <c r="J286" s="13"/>
      <c r="K286" s="11">
        <v>2.944349999815</v>
      </c>
      <c r="L286" s="13"/>
      <c r="M286" s="14"/>
      <c r="N286" s="12"/>
      <c r="O286" s="13"/>
      <c r="P286" s="11">
        <v>3.5888559857259996</v>
      </c>
      <c r="Q286" s="13"/>
      <c r="R286" s="14"/>
      <c r="S286" s="12"/>
      <c r="T286" s="13"/>
      <c r="U286" s="11">
        <v>6.5332059855399995</v>
      </c>
      <c r="V286" s="13"/>
      <c r="W286" s="14"/>
      <c r="X286" s="28">
        <v>0</v>
      </c>
    </row>
    <row r="287" spans="1:24" x14ac:dyDescent="0.2">
      <c r="A287" s="9" t="s">
        <v>131</v>
      </c>
      <c r="B287" s="10" t="s">
        <v>518</v>
      </c>
      <c r="C287" s="11">
        <v>46.189676508401995</v>
      </c>
      <c r="D287" s="11">
        <v>18.476595917975999</v>
      </c>
      <c r="E287" s="11">
        <v>27.713080590426003</v>
      </c>
      <c r="F287" s="11">
        <v>-18.557043368576998</v>
      </c>
      <c r="G287" s="11">
        <v>25.634599546144003</v>
      </c>
      <c r="H287" s="13">
        <v>0.401059</v>
      </c>
      <c r="I287" s="12">
        <v>15.488835179300999</v>
      </c>
      <c r="J287" s="11">
        <v>2.987760738675</v>
      </c>
      <c r="K287" s="13"/>
      <c r="L287" s="13"/>
      <c r="M287" s="14"/>
      <c r="N287" s="12">
        <v>21.873218493668002</v>
      </c>
      <c r="O287" s="11">
        <v>5.8398620967579999</v>
      </c>
      <c r="P287" s="13"/>
      <c r="Q287" s="13"/>
      <c r="R287" s="14"/>
      <c r="S287" s="12">
        <v>37.362053672968997</v>
      </c>
      <c r="T287" s="11">
        <v>8.8276228354330009</v>
      </c>
      <c r="U287" s="13"/>
      <c r="V287" s="13"/>
      <c r="W287" s="14"/>
      <c r="X287" s="28">
        <v>0</v>
      </c>
    </row>
    <row r="288" spans="1:24" x14ac:dyDescent="0.2">
      <c r="A288" s="9" t="s">
        <v>64</v>
      </c>
      <c r="B288" s="10" t="s">
        <v>451</v>
      </c>
      <c r="C288" s="11">
        <v>46.850392703890002</v>
      </c>
      <c r="D288" s="11">
        <v>19.199702162679003</v>
      </c>
      <c r="E288" s="11">
        <v>27.650690541211002</v>
      </c>
      <c r="F288" s="11">
        <v>-26.231715504512</v>
      </c>
      <c r="G288" s="11">
        <v>25.57688875062</v>
      </c>
      <c r="H288" s="13">
        <v>0.48683300000000002</v>
      </c>
      <c r="I288" s="12">
        <v>17.212294388674</v>
      </c>
      <c r="J288" s="11">
        <v>1.987407774005</v>
      </c>
      <c r="K288" s="13"/>
      <c r="L288" s="13"/>
      <c r="M288" s="14"/>
      <c r="N288" s="12">
        <v>23.544232676015</v>
      </c>
      <c r="O288" s="11">
        <v>4.106457865196</v>
      </c>
      <c r="P288" s="13"/>
      <c r="Q288" s="13"/>
      <c r="R288" s="14"/>
      <c r="S288" s="12">
        <v>40.756527064689003</v>
      </c>
      <c r="T288" s="11">
        <v>6.0938656392019999</v>
      </c>
      <c r="U288" s="13"/>
      <c r="V288" s="13"/>
      <c r="W288" s="14"/>
      <c r="X288" s="28">
        <v>0</v>
      </c>
    </row>
    <row r="289" spans="1:24" x14ac:dyDescent="0.2">
      <c r="A289" s="9" t="s">
        <v>83</v>
      </c>
      <c r="B289" s="10" t="s">
        <v>470</v>
      </c>
      <c r="C289" s="11">
        <v>104.75017977467499</v>
      </c>
      <c r="D289" s="11">
        <v>42.241058992144005</v>
      </c>
      <c r="E289" s="11">
        <v>62.509120782530999</v>
      </c>
      <c r="F289" s="11">
        <v>47.995966833061999</v>
      </c>
      <c r="G289" s="11">
        <v>57.820936723840994</v>
      </c>
      <c r="H289" s="13">
        <v>0</v>
      </c>
      <c r="I289" s="12">
        <v>42.241058992144005</v>
      </c>
      <c r="J289" s="13"/>
      <c r="K289" s="13"/>
      <c r="L289" s="13"/>
      <c r="M289" s="14"/>
      <c r="N289" s="12">
        <v>62.509120782530999</v>
      </c>
      <c r="O289" s="13"/>
      <c r="P289" s="13"/>
      <c r="Q289" s="13"/>
      <c r="R289" s="14"/>
      <c r="S289" s="12">
        <v>104.75017977467499</v>
      </c>
      <c r="T289" s="13"/>
      <c r="U289" s="13"/>
      <c r="V289" s="13"/>
      <c r="W289" s="14"/>
      <c r="X289" s="28">
        <v>0</v>
      </c>
    </row>
    <row r="290" spans="1:24" x14ac:dyDescent="0.2">
      <c r="A290" s="9" t="s">
        <v>186</v>
      </c>
      <c r="B290" s="10" t="s">
        <v>573</v>
      </c>
      <c r="C290" s="11">
        <v>1.4477181226319999</v>
      </c>
      <c r="D290" s="11">
        <v>0.43581344556000001</v>
      </c>
      <c r="E290" s="11">
        <v>1.011904677073</v>
      </c>
      <c r="F290" s="11">
        <v>-11.011909664022001</v>
      </c>
      <c r="G290" s="11">
        <v>0.93601182629199997</v>
      </c>
      <c r="H290" s="11">
        <v>0.5</v>
      </c>
      <c r="I290" s="12"/>
      <c r="J290" s="11">
        <v>0.43581344556000001</v>
      </c>
      <c r="K290" s="13"/>
      <c r="L290" s="13"/>
      <c r="M290" s="14"/>
      <c r="N290" s="12"/>
      <c r="O290" s="11">
        <v>1.011904677073</v>
      </c>
      <c r="P290" s="13"/>
      <c r="Q290" s="13"/>
      <c r="R290" s="14"/>
      <c r="S290" s="12"/>
      <c r="T290" s="11">
        <v>1.4477181226319999</v>
      </c>
      <c r="U290" s="13"/>
      <c r="V290" s="13"/>
      <c r="W290" s="14"/>
      <c r="X290" s="28">
        <v>0</v>
      </c>
    </row>
    <row r="291" spans="1:24" x14ac:dyDescent="0.2">
      <c r="A291" s="9" t="s">
        <v>192</v>
      </c>
      <c r="B291" s="10" t="s">
        <v>579</v>
      </c>
      <c r="C291" s="11">
        <v>3.3483894219030002</v>
      </c>
      <c r="D291" s="11">
        <v>0.92575385468100002</v>
      </c>
      <c r="E291" s="11">
        <v>2.4226355672220001</v>
      </c>
      <c r="F291" s="11">
        <v>-24.25083941338</v>
      </c>
      <c r="G291" s="11">
        <v>2.2409378996810001</v>
      </c>
      <c r="H291" s="11">
        <v>0.5</v>
      </c>
      <c r="I291" s="12"/>
      <c r="J291" s="11">
        <v>0.92575385468100002</v>
      </c>
      <c r="K291" s="13"/>
      <c r="L291" s="13"/>
      <c r="M291" s="14"/>
      <c r="N291" s="12"/>
      <c r="O291" s="11">
        <v>2.4226355672220001</v>
      </c>
      <c r="P291" s="13"/>
      <c r="Q291" s="13"/>
      <c r="R291" s="14"/>
      <c r="S291" s="12"/>
      <c r="T291" s="11">
        <v>3.3483894219030002</v>
      </c>
      <c r="U291" s="13"/>
      <c r="V291" s="13"/>
      <c r="W291" s="14"/>
      <c r="X291" s="28">
        <v>0</v>
      </c>
    </row>
    <row r="292" spans="1:24" x14ac:dyDescent="0.2">
      <c r="A292" s="9" t="s">
        <v>205</v>
      </c>
      <c r="B292" s="10" t="s">
        <v>592</v>
      </c>
      <c r="C292" s="11">
        <v>3.5089371922729997</v>
      </c>
      <c r="D292" s="11">
        <v>1.199194207988</v>
      </c>
      <c r="E292" s="11">
        <v>2.3097429842849997</v>
      </c>
      <c r="F292" s="11">
        <v>-6.2520312029560001</v>
      </c>
      <c r="G292" s="11">
        <v>2.1365122604629998</v>
      </c>
      <c r="H292" s="11">
        <v>0.5</v>
      </c>
      <c r="I292" s="12"/>
      <c r="J292" s="11">
        <v>1.199194207988</v>
      </c>
      <c r="K292" s="13"/>
      <c r="L292" s="13"/>
      <c r="M292" s="14"/>
      <c r="N292" s="12"/>
      <c r="O292" s="11">
        <v>2.3097429842849997</v>
      </c>
      <c r="P292" s="13"/>
      <c r="Q292" s="13"/>
      <c r="R292" s="14"/>
      <c r="S292" s="12"/>
      <c r="T292" s="11">
        <v>3.5089371922729997</v>
      </c>
      <c r="U292" s="13"/>
      <c r="V292" s="13"/>
      <c r="W292" s="14"/>
      <c r="X292" s="28">
        <v>0</v>
      </c>
    </row>
    <row r="293" spans="1:24" x14ac:dyDescent="0.2">
      <c r="A293" s="9" t="s">
        <v>104</v>
      </c>
      <c r="B293" s="10" t="s">
        <v>491</v>
      </c>
      <c r="C293" s="11">
        <v>59.755310532282003</v>
      </c>
      <c r="D293" s="11">
        <v>25.283959800736</v>
      </c>
      <c r="E293" s="11">
        <v>34.471350731546998</v>
      </c>
      <c r="F293" s="11">
        <v>-31.067225905899001</v>
      </c>
      <c r="G293" s="11">
        <v>31.885999426681</v>
      </c>
      <c r="H293" s="13">
        <v>0.47403000000000001</v>
      </c>
      <c r="I293" s="12">
        <v>22.739599388310999</v>
      </c>
      <c r="J293" s="11">
        <v>2.5443604124250001</v>
      </c>
      <c r="K293" s="13"/>
      <c r="L293" s="13"/>
      <c r="M293" s="14"/>
      <c r="N293" s="12">
        <v>28.712965981082</v>
      </c>
      <c r="O293" s="11">
        <v>5.7583847504649999</v>
      </c>
      <c r="P293" s="13"/>
      <c r="Q293" s="13"/>
      <c r="R293" s="14"/>
      <c r="S293" s="12">
        <v>51.452565369393</v>
      </c>
      <c r="T293" s="11">
        <v>8.30274516289</v>
      </c>
      <c r="U293" s="13"/>
      <c r="V293" s="13"/>
      <c r="W293" s="14"/>
      <c r="X293" s="28">
        <v>0</v>
      </c>
    </row>
    <row r="294" spans="1:24" x14ac:dyDescent="0.2">
      <c r="A294" s="9" t="s">
        <v>210</v>
      </c>
      <c r="B294" s="10" t="s">
        <v>597</v>
      </c>
      <c r="C294" s="11">
        <v>2.5142510415710002</v>
      </c>
      <c r="D294" s="11">
        <v>0.74945187869800001</v>
      </c>
      <c r="E294" s="11">
        <v>1.7647991628739998</v>
      </c>
      <c r="F294" s="11">
        <v>-11.350318842354</v>
      </c>
      <c r="G294" s="11">
        <v>1.632439225658</v>
      </c>
      <c r="H294" s="11">
        <v>0.5</v>
      </c>
      <c r="I294" s="12"/>
      <c r="J294" s="11">
        <v>0.74945187869800001</v>
      </c>
      <c r="K294" s="13"/>
      <c r="L294" s="13"/>
      <c r="M294" s="14"/>
      <c r="N294" s="12"/>
      <c r="O294" s="11">
        <v>1.7647991628739998</v>
      </c>
      <c r="P294" s="13"/>
      <c r="Q294" s="13"/>
      <c r="R294" s="14"/>
      <c r="S294" s="12"/>
      <c r="T294" s="11">
        <v>2.5142510415710002</v>
      </c>
      <c r="U294" s="13"/>
      <c r="V294" s="13"/>
      <c r="W294" s="14"/>
      <c r="X294" s="28">
        <v>0</v>
      </c>
    </row>
    <row r="295" spans="1:24" x14ac:dyDescent="0.2">
      <c r="A295" s="9" t="s">
        <v>305</v>
      </c>
      <c r="B295" s="10" t="s">
        <v>692</v>
      </c>
      <c r="C295" s="11">
        <v>4.7275213174860005</v>
      </c>
      <c r="D295" s="11">
        <v>1.6655577582090002</v>
      </c>
      <c r="E295" s="11">
        <v>3.0619635592780003</v>
      </c>
      <c r="F295" s="11">
        <v>-6.7505567309350001</v>
      </c>
      <c r="G295" s="11">
        <v>2.832316292332</v>
      </c>
      <c r="H295" s="11">
        <v>0.5</v>
      </c>
      <c r="I295" s="12"/>
      <c r="J295" s="11">
        <v>1.6655577582090002</v>
      </c>
      <c r="K295" s="13"/>
      <c r="L295" s="13"/>
      <c r="M295" s="14"/>
      <c r="N295" s="12"/>
      <c r="O295" s="11">
        <v>3.0619635592780003</v>
      </c>
      <c r="P295" s="13"/>
      <c r="Q295" s="13"/>
      <c r="R295" s="14"/>
      <c r="S295" s="12"/>
      <c r="T295" s="11">
        <v>4.7275213174860005</v>
      </c>
      <c r="U295" s="13"/>
      <c r="V295" s="13"/>
      <c r="W295" s="14"/>
      <c r="X295" s="28">
        <v>0</v>
      </c>
    </row>
    <row r="296" spans="1:24" x14ac:dyDescent="0.2">
      <c r="A296" s="9" t="s">
        <v>306</v>
      </c>
      <c r="B296" s="10" t="s">
        <v>693</v>
      </c>
      <c r="C296" s="11">
        <v>5.0577410276389996</v>
      </c>
      <c r="D296" s="11">
        <v>1.699697494112</v>
      </c>
      <c r="E296" s="11">
        <v>3.3580435335269998</v>
      </c>
      <c r="F296" s="11">
        <v>-12.871470239447</v>
      </c>
      <c r="G296" s="11">
        <v>3.106190268512</v>
      </c>
      <c r="H296" s="11">
        <v>0.5</v>
      </c>
      <c r="I296" s="12"/>
      <c r="J296" s="11">
        <v>1.699697494112</v>
      </c>
      <c r="K296" s="13"/>
      <c r="L296" s="13"/>
      <c r="M296" s="14"/>
      <c r="N296" s="12"/>
      <c r="O296" s="11">
        <v>3.3580435335269998</v>
      </c>
      <c r="P296" s="13"/>
      <c r="Q296" s="13"/>
      <c r="R296" s="14"/>
      <c r="S296" s="12"/>
      <c r="T296" s="11">
        <v>5.0577410276389996</v>
      </c>
      <c r="U296" s="13"/>
      <c r="V296" s="13"/>
      <c r="W296" s="14"/>
      <c r="X296" s="28">
        <v>0</v>
      </c>
    </row>
    <row r="297" spans="1:24" x14ac:dyDescent="0.2">
      <c r="A297" s="9" t="s">
        <v>198</v>
      </c>
      <c r="B297" s="10" t="s">
        <v>585</v>
      </c>
      <c r="C297" s="11">
        <v>2.9923754962209999</v>
      </c>
      <c r="D297" s="11">
        <v>0.93399565310600008</v>
      </c>
      <c r="E297" s="11">
        <v>2.0583798431160001</v>
      </c>
      <c r="F297" s="11">
        <v>-14.221681045957999</v>
      </c>
      <c r="G297" s="11">
        <v>1.9040013548820001</v>
      </c>
      <c r="H297" s="11">
        <v>0.5</v>
      </c>
      <c r="I297" s="12"/>
      <c r="J297" s="11">
        <v>0.93399565310600008</v>
      </c>
      <c r="K297" s="13"/>
      <c r="L297" s="13"/>
      <c r="M297" s="14"/>
      <c r="N297" s="12"/>
      <c r="O297" s="11">
        <v>2.0583798431160001</v>
      </c>
      <c r="P297" s="13"/>
      <c r="Q297" s="13"/>
      <c r="R297" s="14"/>
      <c r="S297" s="12"/>
      <c r="T297" s="11">
        <v>2.9923754962209999</v>
      </c>
      <c r="U297" s="13"/>
      <c r="V297" s="13"/>
      <c r="W297" s="14"/>
      <c r="X297" s="28">
        <v>0</v>
      </c>
    </row>
    <row r="298" spans="1:24" x14ac:dyDescent="0.2">
      <c r="A298" s="9" t="s">
        <v>313</v>
      </c>
      <c r="B298" s="10" t="s">
        <v>700</v>
      </c>
      <c r="C298" s="11">
        <v>4.3587391849900001</v>
      </c>
      <c r="D298" s="11">
        <v>1.5020464274650001</v>
      </c>
      <c r="E298" s="11">
        <v>2.8566927575249998</v>
      </c>
      <c r="F298" s="11">
        <v>-8.2383625912490004</v>
      </c>
      <c r="G298" s="11">
        <v>2.6424408007109998</v>
      </c>
      <c r="H298" s="11">
        <v>0.5</v>
      </c>
      <c r="I298" s="12"/>
      <c r="J298" s="11">
        <v>1.5020464274650001</v>
      </c>
      <c r="K298" s="13"/>
      <c r="L298" s="13"/>
      <c r="M298" s="14"/>
      <c r="N298" s="12"/>
      <c r="O298" s="11">
        <v>2.8566927575249998</v>
      </c>
      <c r="P298" s="13"/>
      <c r="Q298" s="13"/>
      <c r="R298" s="14"/>
      <c r="S298" s="12"/>
      <c r="T298" s="11">
        <v>4.3587391849900001</v>
      </c>
      <c r="U298" s="13"/>
      <c r="V298" s="13"/>
      <c r="W298" s="14"/>
      <c r="X298" s="28">
        <v>0</v>
      </c>
    </row>
    <row r="299" spans="1:24" x14ac:dyDescent="0.2">
      <c r="A299" s="9" t="s">
        <v>320</v>
      </c>
      <c r="B299" s="10" t="s">
        <v>707</v>
      </c>
      <c r="C299" s="11">
        <v>2.5375317723500004</v>
      </c>
      <c r="D299" s="11">
        <v>0.81166743204299996</v>
      </c>
      <c r="E299" s="11">
        <v>1.7258643403060001</v>
      </c>
      <c r="F299" s="11">
        <v>-6.3963002907559998</v>
      </c>
      <c r="G299" s="11">
        <v>1.5964245147830001</v>
      </c>
      <c r="H299" s="11">
        <v>0.5</v>
      </c>
      <c r="I299" s="12"/>
      <c r="J299" s="11">
        <v>0.81166743204299996</v>
      </c>
      <c r="K299" s="13"/>
      <c r="L299" s="13"/>
      <c r="M299" s="14"/>
      <c r="N299" s="12"/>
      <c r="O299" s="11">
        <v>1.7258643403060001</v>
      </c>
      <c r="P299" s="13"/>
      <c r="Q299" s="13"/>
      <c r="R299" s="14"/>
      <c r="S299" s="12"/>
      <c r="T299" s="11">
        <v>2.5375317723500004</v>
      </c>
      <c r="U299" s="13"/>
      <c r="V299" s="13"/>
      <c r="W299" s="14"/>
      <c r="X299" s="28">
        <v>0</v>
      </c>
    </row>
    <row r="300" spans="1:24" x14ac:dyDescent="0.2">
      <c r="A300" s="9" t="s">
        <v>335</v>
      </c>
      <c r="B300" s="10" t="s">
        <v>722</v>
      </c>
      <c r="C300" s="11">
        <v>3.5788181810789998</v>
      </c>
      <c r="D300" s="11">
        <v>1.1948647260990002</v>
      </c>
      <c r="E300" s="11">
        <v>2.3839534549799999</v>
      </c>
      <c r="F300" s="11">
        <v>-15.002059158978</v>
      </c>
      <c r="G300" s="11">
        <v>2.2051569458559999</v>
      </c>
      <c r="H300" s="11">
        <v>0.5</v>
      </c>
      <c r="I300" s="12"/>
      <c r="J300" s="11">
        <v>1.1948647260990002</v>
      </c>
      <c r="K300" s="13"/>
      <c r="L300" s="13"/>
      <c r="M300" s="14"/>
      <c r="N300" s="12"/>
      <c r="O300" s="11">
        <v>2.3839534549799999</v>
      </c>
      <c r="P300" s="13"/>
      <c r="Q300" s="13"/>
      <c r="R300" s="14"/>
      <c r="S300" s="12"/>
      <c r="T300" s="11">
        <v>3.5788181810789998</v>
      </c>
      <c r="U300" s="13"/>
      <c r="V300" s="13"/>
      <c r="W300" s="14"/>
      <c r="X300" s="28">
        <v>0</v>
      </c>
    </row>
    <row r="301" spans="1:24" x14ac:dyDescent="0.2">
      <c r="A301" s="9" t="s">
        <v>291</v>
      </c>
      <c r="B301" s="10" t="s">
        <v>678</v>
      </c>
      <c r="C301" s="11">
        <v>3.1540815201469998</v>
      </c>
      <c r="D301" s="11">
        <v>1.0066512934380001</v>
      </c>
      <c r="E301" s="11">
        <v>2.147430226709</v>
      </c>
      <c r="F301" s="11">
        <v>-11.954756714949001</v>
      </c>
      <c r="G301" s="11">
        <v>1.986372959706</v>
      </c>
      <c r="H301" s="11">
        <v>0.5</v>
      </c>
      <c r="I301" s="12"/>
      <c r="J301" s="11">
        <v>1.0066512934380001</v>
      </c>
      <c r="K301" s="13"/>
      <c r="L301" s="13"/>
      <c r="M301" s="14"/>
      <c r="N301" s="12"/>
      <c r="O301" s="11">
        <v>2.147430226709</v>
      </c>
      <c r="P301" s="13"/>
      <c r="Q301" s="13"/>
      <c r="R301" s="14"/>
      <c r="S301" s="12"/>
      <c r="T301" s="11">
        <v>3.1540815201469998</v>
      </c>
      <c r="U301" s="13"/>
      <c r="V301" s="13"/>
      <c r="W301" s="14"/>
      <c r="X301" s="28">
        <v>0</v>
      </c>
    </row>
    <row r="302" spans="1:24" x14ac:dyDescent="0.2">
      <c r="A302" s="9" t="s">
        <v>342</v>
      </c>
      <c r="B302" s="10" t="s">
        <v>729</v>
      </c>
      <c r="C302" s="11">
        <v>5.0317335073600002</v>
      </c>
      <c r="D302" s="11">
        <v>1.6755495587889999</v>
      </c>
      <c r="E302" s="11">
        <v>3.3561839485709997</v>
      </c>
      <c r="F302" s="11">
        <v>-14.065381226866</v>
      </c>
      <c r="G302" s="11">
        <v>3.1044701524279996</v>
      </c>
      <c r="H302" s="11">
        <v>0.5</v>
      </c>
      <c r="I302" s="12"/>
      <c r="J302" s="11">
        <v>1.6755495587889999</v>
      </c>
      <c r="K302" s="13"/>
      <c r="L302" s="13"/>
      <c r="M302" s="14"/>
      <c r="N302" s="12"/>
      <c r="O302" s="11">
        <v>3.3561839485709997</v>
      </c>
      <c r="P302" s="13"/>
      <c r="Q302" s="13"/>
      <c r="R302" s="14"/>
      <c r="S302" s="12"/>
      <c r="T302" s="11">
        <v>5.0317335073600002</v>
      </c>
      <c r="U302" s="13"/>
      <c r="V302" s="13"/>
      <c r="W302" s="14"/>
      <c r="X302" s="28">
        <v>0</v>
      </c>
    </row>
    <row r="303" spans="1:24" x14ac:dyDescent="0.2">
      <c r="A303" s="9" t="s">
        <v>347</v>
      </c>
      <c r="B303" s="10" t="s">
        <v>734</v>
      </c>
      <c r="C303" s="11">
        <v>3.2922167179939996</v>
      </c>
      <c r="D303" s="11">
        <v>1.1435124128759999</v>
      </c>
      <c r="E303" s="11">
        <v>2.1487043051180001</v>
      </c>
      <c r="F303" s="11">
        <v>-5.8709439050559995</v>
      </c>
      <c r="G303" s="11">
        <v>1.9875514822339999</v>
      </c>
      <c r="H303" s="11">
        <v>0.5</v>
      </c>
      <c r="I303" s="12"/>
      <c r="J303" s="11">
        <v>1.1435124128759999</v>
      </c>
      <c r="K303" s="13"/>
      <c r="L303" s="13"/>
      <c r="M303" s="14"/>
      <c r="N303" s="12"/>
      <c r="O303" s="11">
        <v>2.1487043051180001</v>
      </c>
      <c r="P303" s="13"/>
      <c r="Q303" s="13"/>
      <c r="R303" s="14"/>
      <c r="S303" s="12"/>
      <c r="T303" s="11">
        <v>3.2922167179939996</v>
      </c>
      <c r="U303" s="13"/>
      <c r="V303" s="13"/>
      <c r="W303" s="14"/>
      <c r="X303" s="28">
        <v>0</v>
      </c>
    </row>
    <row r="304" spans="1:24" x14ac:dyDescent="0.2">
      <c r="A304" s="9" t="s">
        <v>58</v>
      </c>
      <c r="B304" s="10" t="s">
        <v>445</v>
      </c>
      <c r="C304" s="11">
        <v>77.246170329407008</v>
      </c>
      <c r="D304" s="11">
        <v>31.980637744235</v>
      </c>
      <c r="E304" s="11">
        <v>45.265532585173005</v>
      </c>
      <c r="F304" s="11">
        <v>30.251705843829999</v>
      </c>
      <c r="G304" s="11">
        <v>41.870617641285001</v>
      </c>
      <c r="H304" s="13">
        <v>0</v>
      </c>
      <c r="I304" s="12">
        <v>28.817177975055003</v>
      </c>
      <c r="J304" s="11">
        <v>3.1634597691799997</v>
      </c>
      <c r="K304" s="13"/>
      <c r="L304" s="13"/>
      <c r="M304" s="14"/>
      <c r="N304" s="12">
        <v>39.413016149907996</v>
      </c>
      <c r="O304" s="11">
        <v>5.8525164352649997</v>
      </c>
      <c r="P304" s="13"/>
      <c r="Q304" s="13"/>
      <c r="R304" s="14"/>
      <c r="S304" s="12">
        <v>68.230194124963006</v>
      </c>
      <c r="T304" s="11">
        <v>9.0159762044439997</v>
      </c>
      <c r="U304" s="13"/>
      <c r="V304" s="13"/>
      <c r="W304" s="14"/>
      <c r="X304" s="28">
        <v>0</v>
      </c>
    </row>
    <row r="305" spans="1:24" x14ac:dyDescent="0.2">
      <c r="A305" s="9" t="s">
        <v>158</v>
      </c>
      <c r="B305" s="10" t="s">
        <v>545</v>
      </c>
      <c r="C305" s="11">
        <v>27.111483523791001</v>
      </c>
      <c r="D305" s="11">
        <v>12.766507600100999</v>
      </c>
      <c r="E305" s="11">
        <v>14.344975923690001</v>
      </c>
      <c r="F305" s="11">
        <v>10.111275672742</v>
      </c>
      <c r="G305" s="11">
        <v>13.269102729413001</v>
      </c>
      <c r="H305" s="11">
        <v>0</v>
      </c>
      <c r="I305" s="12"/>
      <c r="J305" s="13"/>
      <c r="K305" s="11">
        <v>12.766507600100999</v>
      </c>
      <c r="L305" s="13"/>
      <c r="M305" s="14"/>
      <c r="N305" s="12"/>
      <c r="O305" s="13"/>
      <c r="P305" s="11">
        <v>14.344975923690001</v>
      </c>
      <c r="Q305" s="13"/>
      <c r="R305" s="14"/>
      <c r="S305" s="12"/>
      <c r="T305" s="13"/>
      <c r="U305" s="11">
        <v>27.111483523791001</v>
      </c>
      <c r="V305" s="13"/>
      <c r="W305" s="14"/>
      <c r="X305" s="28">
        <v>0</v>
      </c>
    </row>
    <row r="306" spans="1:24" x14ac:dyDescent="0.2">
      <c r="A306" s="9" t="s">
        <v>123</v>
      </c>
      <c r="B306" s="10" t="s">
        <v>510</v>
      </c>
      <c r="C306" s="11">
        <v>83.198542708813989</v>
      </c>
      <c r="D306" s="11">
        <v>32.538934737851001</v>
      </c>
      <c r="E306" s="11">
        <v>50.659607970963997</v>
      </c>
      <c r="F306" s="11">
        <v>1.6225404474229999</v>
      </c>
      <c r="G306" s="11">
        <v>46.860137373141995</v>
      </c>
      <c r="H306" s="13">
        <v>0</v>
      </c>
      <c r="I306" s="12">
        <v>28.041741328768001</v>
      </c>
      <c r="J306" s="11">
        <v>4.4971934090830006</v>
      </c>
      <c r="K306" s="13"/>
      <c r="L306" s="13"/>
      <c r="M306" s="14"/>
      <c r="N306" s="12">
        <v>41.538700938120996</v>
      </c>
      <c r="O306" s="11">
        <v>9.1209070328430002</v>
      </c>
      <c r="P306" s="13"/>
      <c r="Q306" s="13"/>
      <c r="R306" s="14"/>
      <c r="S306" s="12">
        <v>69.580442266887999</v>
      </c>
      <c r="T306" s="11">
        <v>13.618100441926</v>
      </c>
      <c r="U306" s="13"/>
      <c r="V306" s="13"/>
      <c r="W306" s="14"/>
      <c r="X306" s="28">
        <v>0</v>
      </c>
    </row>
    <row r="307" spans="1:24" x14ac:dyDescent="0.2">
      <c r="A307" s="9" t="s">
        <v>139</v>
      </c>
      <c r="B307" s="10" t="s">
        <v>526</v>
      </c>
      <c r="C307" s="11">
        <v>53.638942116861003</v>
      </c>
      <c r="D307" s="11">
        <v>21.337974987928</v>
      </c>
      <c r="E307" s="11">
        <v>32.300967128932001</v>
      </c>
      <c r="F307" s="11">
        <v>9.5274756160630005</v>
      </c>
      <c r="G307" s="11">
        <v>29.878394594262002</v>
      </c>
      <c r="H307" s="13">
        <v>0</v>
      </c>
      <c r="I307" s="12">
        <v>18.889872394104</v>
      </c>
      <c r="J307" s="11">
        <v>2.4481025938240002</v>
      </c>
      <c r="K307" s="13"/>
      <c r="L307" s="13"/>
      <c r="M307" s="14"/>
      <c r="N307" s="12">
        <v>27.188138175355</v>
      </c>
      <c r="O307" s="11">
        <v>5.112828953578</v>
      </c>
      <c r="P307" s="13"/>
      <c r="Q307" s="13"/>
      <c r="R307" s="14"/>
      <c r="S307" s="12">
        <v>46.078010569458996</v>
      </c>
      <c r="T307" s="11">
        <v>7.5609315474020002</v>
      </c>
      <c r="U307" s="13"/>
      <c r="V307" s="13"/>
      <c r="W307" s="14"/>
      <c r="X307" s="28">
        <v>0</v>
      </c>
    </row>
    <row r="308" spans="1:24" x14ac:dyDescent="0.2">
      <c r="A308" s="9" t="s">
        <v>12</v>
      </c>
      <c r="B308" s="10" t="s">
        <v>399</v>
      </c>
      <c r="C308" s="11">
        <v>179.52125418562002</v>
      </c>
      <c r="D308" s="11">
        <v>73.479778812673999</v>
      </c>
      <c r="E308" s="11">
        <v>106.041475372946</v>
      </c>
      <c r="F308" s="11">
        <v>45.339358260103005</v>
      </c>
      <c r="G308" s="11">
        <v>98.08836471997499</v>
      </c>
      <c r="H308" s="13">
        <v>0</v>
      </c>
      <c r="I308" s="12">
        <v>57.938643114394999</v>
      </c>
      <c r="J308" s="11">
        <v>15.541135698279001</v>
      </c>
      <c r="K308" s="13"/>
      <c r="L308" s="13"/>
      <c r="M308" s="14"/>
      <c r="N308" s="12">
        <v>78.884975196412995</v>
      </c>
      <c r="O308" s="11">
        <v>27.156500176532997</v>
      </c>
      <c r="P308" s="13"/>
      <c r="Q308" s="13"/>
      <c r="R308" s="14"/>
      <c r="S308" s="12">
        <v>136.823618310808</v>
      </c>
      <c r="T308" s="11">
        <v>42.697635874810999</v>
      </c>
      <c r="U308" s="13"/>
      <c r="V308" s="13"/>
      <c r="W308" s="14"/>
      <c r="X308" s="28">
        <v>0</v>
      </c>
    </row>
    <row r="309" spans="1:24" x14ac:dyDescent="0.2">
      <c r="A309" s="9" t="s">
        <v>364</v>
      </c>
      <c r="B309" s="10" t="s">
        <v>751</v>
      </c>
      <c r="C309" s="11">
        <v>2.3455169275290002</v>
      </c>
      <c r="D309" s="11">
        <v>0.58024775055200006</v>
      </c>
      <c r="E309" s="11">
        <v>1.765269176978</v>
      </c>
      <c r="F309" s="11">
        <v>-14.214615324153</v>
      </c>
      <c r="G309" s="11">
        <v>1.6328739887039998</v>
      </c>
      <c r="H309" s="11">
        <v>0.5</v>
      </c>
      <c r="I309" s="12"/>
      <c r="J309" s="11">
        <v>0.58024775055200006</v>
      </c>
      <c r="K309" s="13"/>
      <c r="L309" s="13"/>
      <c r="M309" s="14"/>
      <c r="N309" s="12"/>
      <c r="O309" s="11">
        <v>1.765269176978</v>
      </c>
      <c r="P309" s="13"/>
      <c r="Q309" s="13"/>
      <c r="R309" s="14"/>
      <c r="S309" s="12"/>
      <c r="T309" s="11">
        <v>2.3455169275290002</v>
      </c>
      <c r="U309" s="13"/>
      <c r="V309" s="13"/>
      <c r="W309" s="14"/>
      <c r="X309" s="28">
        <v>0</v>
      </c>
    </row>
    <row r="310" spans="1:24" x14ac:dyDescent="0.2">
      <c r="A310" s="9" t="s">
        <v>265</v>
      </c>
      <c r="B310" s="10" t="s">
        <v>652</v>
      </c>
      <c r="C310" s="11">
        <v>3.309260210603</v>
      </c>
      <c r="D310" s="11">
        <v>0.99836975539700001</v>
      </c>
      <c r="E310" s="11">
        <v>2.3108904552059997</v>
      </c>
      <c r="F310" s="11">
        <v>-23.708336057681002</v>
      </c>
      <c r="G310" s="11">
        <v>2.1375736710660003</v>
      </c>
      <c r="H310" s="11">
        <v>0.5</v>
      </c>
      <c r="I310" s="12"/>
      <c r="J310" s="11">
        <v>0.99836975539700001</v>
      </c>
      <c r="K310" s="13"/>
      <c r="L310" s="13"/>
      <c r="M310" s="14"/>
      <c r="N310" s="12"/>
      <c r="O310" s="11">
        <v>2.3108904552059997</v>
      </c>
      <c r="P310" s="13"/>
      <c r="Q310" s="13"/>
      <c r="R310" s="14"/>
      <c r="S310" s="12"/>
      <c r="T310" s="11">
        <v>3.309260210603</v>
      </c>
      <c r="U310" s="13"/>
      <c r="V310" s="13"/>
      <c r="W310" s="14"/>
      <c r="X310" s="28">
        <v>0</v>
      </c>
    </row>
    <row r="311" spans="1:24" x14ac:dyDescent="0.2">
      <c r="A311" s="9" t="s">
        <v>355</v>
      </c>
      <c r="B311" s="10" t="s">
        <v>742</v>
      </c>
      <c r="C311" s="11">
        <v>3.4466774522529997</v>
      </c>
      <c r="D311" s="11">
        <v>1.1407434197780002</v>
      </c>
      <c r="E311" s="11">
        <v>2.3059340324749997</v>
      </c>
      <c r="F311" s="11">
        <v>-16.048735791812998</v>
      </c>
      <c r="G311" s="11">
        <v>2.1329889800389998</v>
      </c>
      <c r="H311" s="11">
        <v>0.5</v>
      </c>
      <c r="I311" s="12"/>
      <c r="J311" s="11">
        <v>1.1407434197780002</v>
      </c>
      <c r="K311" s="13"/>
      <c r="L311" s="13"/>
      <c r="M311" s="14"/>
      <c r="N311" s="12"/>
      <c r="O311" s="11">
        <v>2.3059340324749997</v>
      </c>
      <c r="P311" s="13"/>
      <c r="Q311" s="13"/>
      <c r="R311" s="14"/>
      <c r="S311" s="12"/>
      <c r="T311" s="11">
        <v>3.4466774522529997</v>
      </c>
      <c r="U311" s="13"/>
      <c r="V311" s="13"/>
      <c r="W311" s="14"/>
      <c r="X311" s="28">
        <v>0</v>
      </c>
    </row>
    <row r="312" spans="1:24" x14ac:dyDescent="0.2">
      <c r="A312" s="9" t="s">
        <v>48</v>
      </c>
      <c r="B312" s="10" t="s">
        <v>435</v>
      </c>
      <c r="C312" s="11">
        <v>70.357749376095001</v>
      </c>
      <c r="D312" s="11">
        <v>28.057499155710001</v>
      </c>
      <c r="E312" s="11">
        <v>42.300250220384001</v>
      </c>
      <c r="F312" s="11">
        <v>18.146576024375999</v>
      </c>
      <c r="G312" s="11">
        <v>39.127731453856001</v>
      </c>
      <c r="H312" s="13">
        <v>0</v>
      </c>
      <c r="I312" s="12">
        <v>25.100770468827999</v>
      </c>
      <c r="J312" s="11">
        <v>2.9567286868819997</v>
      </c>
      <c r="K312" s="13"/>
      <c r="L312" s="13"/>
      <c r="M312" s="14"/>
      <c r="N312" s="12">
        <v>36.479621245711002</v>
      </c>
      <c r="O312" s="11">
        <v>5.8206289746740003</v>
      </c>
      <c r="P312" s="13"/>
      <c r="Q312" s="13"/>
      <c r="R312" s="14"/>
      <c r="S312" s="12">
        <v>61.580391714538997</v>
      </c>
      <c r="T312" s="11">
        <v>8.7773576615559996</v>
      </c>
      <c r="U312" s="13"/>
      <c r="V312" s="13"/>
      <c r="W312" s="14"/>
      <c r="X312" s="28">
        <v>0</v>
      </c>
    </row>
    <row r="313" spans="1:24" x14ac:dyDescent="0.2">
      <c r="A313" s="9" t="s">
        <v>348</v>
      </c>
      <c r="B313" s="10" t="s">
        <v>735</v>
      </c>
      <c r="C313" s="11">
        <v>3.8732740989270003</v>
      </c>
      <c r="D313" s="11">
        <v>1.2884093632</v>
      </c>
      <c r="E313" s="11">
        <v>2.5848647357259997</v>
      </c>
      <c r="F313" s="11">
        <v>-14.493676632847</v>
      </c>
      <c r="G313" s="11">
        <v>2.3909998805470001</v>
      </c>
      <c r="H313" s="11">
        <v>0.5</v>
      </c>
      <c r="I313" s="12"/>
      <c r="J313" s="11">
        <v>1.2884093632</v>
      </c>
      <c r="K313" s="13"/>
      <c r="L313" s="13"/>
      <c r="M313" s="14"/>
      <c r="N313" s="12"/>
      <c r="O313" s="11">
        <v>2.5848647357259997</v>
      </c>
      <c r="P313" s="13"/>
      <c r="Q313" s="13"/>
      <c r="R313" s="14"/>
      <c r="S313" s="12"/>
      <c r="T313" s="11">
        <v>3.8732740989270003</v>
      </c>
      <c r="U313" s="13"/>
      <c r="V313" s="13"/>
      <c r="W313" s="14"/>
      <c r="X313" s="28">
        <v>0</v>
      </c>
    </row>
    <row r="314" spans="1:24" x14ac:dyDescent="0.2">
      <c r="A314" s="9" t="s">
        <v>91</v>
      </c>
      <c r="B314" s="10" t="s">
        <v>478</v>
      </c>
      <c r="C314" s="11">
        <v>156.87606218771899</v>
      </c>
      <c r="D314" s="11">
        <v>64.266804040891998</v>
      </c>
      <c r="E314" s="11">
        <v>92.609258146827003</v>
      </c>
      <c r="F314" s="11">
        <v>68.665546612528999</v>
      </c>
      <c r="G314" s="11">
        <v>85.663563785815001</v>
      </c>
      <c r="H314" s="13">
        <v>0</v>
      </c>
      <c r="I314" s="12">
        <v>64.266804040891998</v>
      </c>
      <c r="J314" s="13"/>
      <c r="K314" s="13"/>
      <c r="L314" s="13"/>
      <c r="M314" s="14"/>
      <c r="N314" s="12">
        <v>92.609258146827003</v>
      </c>
      <c r="O314" s="13"/>
      <c r="P314" s="13"/>
      <c r="Q314" s="13"/>
      <c r="R314" s="14"/>
      <c r="S314" s="12">
        <v>156.87606218771899</v>
      </c>
      <c r="T314" s="13"/>
      <c r="U314" s="13"/>
      <c r="V314" s="13"/>
      <c r="W314" s="14"/>
      <c r="X314" s="28">
        <v>0</v>
      </c>
    </row>
    <row r="315" spans="1:24" x14ac:dyDescent="0.2">
      <c r="A315" s="9" t="s">
        <v>174</v>
      </c>
      <c r="B315" s="10" t="s">
        <v>561</v>
      </c>
      <c r="C315" s="11">
        <v>16.845596251810001</v>
      </c>
      <c r="D315" s="11">
        <v>8.0426510731949996</v>
      </c>
      <c r="E315" s="11">
        <v>8.8029451786149995</v>
      </c>
      <c r="F315" s="11">
        <v>5.3043034615540003</v>
      </c>
      <c r="G315" s="11">
        <v>8.1427242902190002</v>
      </c>
      <c r="H315" s="11">
        <v>0</v>
      </c>
      <c r="I315" s="12"/>
      <c r="J315" s="13"/>
      <c r="K315" s="11">
        <v>8.0426510731949996</v>
      </c>
      <c r="L315" s="13"/>
      <c r="M315" s="14"/>
      <c r="N315" s="12"/>
      <c r="O315" s="13"/>
      <c r="P315" s="11">
        <v>8.8029451786149995</v>
      </c>
      <c r="Q315" s="13"/>
      <c r="R315" s="14"/>
      <c r="S315" s="12"/>
      <c r="T315" s="13"/>
      <c r="U315" s="11">
        <v>16.845596251810001</v>
      </c>
      <c r="V315" s="13"/>
      <c r="W315" s="14"/>
      <c r="X315" s="28">
        <v>0</v>
      </c>
    </row>
    <row r="316" spans="1:24" x14ac:dyDescent="0.2">
      <c r="A316" s="9" t="s">
        <v>349</v>
      </c>
      <c r="B316" s="10" t="s">
        <v>736</v>
      </c>
      <c r="C316" s="11">
        <v>3.6462912427590002</v>
      </c>
      <c r="D316" s="11">
        <v>1.2462905062980001</v>
      </c>
      <c r="E316" s="11">
        <v>2.4000007364610001</v>
      </c>
      <c r="F316" s="11">
        <v>-4.7552425798210001</v>
      </c>
      <c r="G316" s="11">
        <v>2.2200006812260002</v>
      </c>
      <c r="H316" s="11">
        <v>0.5</v>
      </c>
      <c r="I316" s="12"/>
      <c r="J316" s="11">
        <v>1.2462905062980001</v>
      </c>
      <c r="K316" s="13"/>
      <c r="L316" s="13"/>
      <c r="M316" s="14"/>
      <c r="N316" s="12"/>
      <c r="O316" s="11">
        <v>2.4000007364610001</v>
      </c>
      <c r="P316" s="13"/>
      <c r="Q316" s="13"/>
      <c r="R316" s="14"/>
      <c r="S316" s="12"/>
      <c r="T316" s="11">
        <v>3.6462912427590002</v>
      </c>
      <c r="U316" s="13"/>
      <c r="V316" s="13"/>
      <c r="W316" s="14"/>
      <c r="X316" s="28">
        <v>0</v>
      </c>
    </row>
    <row r="317" spans="1:24" x14ac:dyDescent="0.2">
      <c r="A317" s="9" t="s">
        <v>266</v>
      </c>
      <c r="B317" s="10" t="s">
        <v>653</v>
      </c>
      <c r="C317" s="11">
        <v>3.5900890565320003</v>
      </c>
      <c r="D317" s="11">
        <v>1.2358359841509998</v>
      </c>
      <c r="E317" s="11">
        <v>2.3542530723810002</v>
      </c>
      <c r="F317" s="11">
        <v>-16.373442513255</v>
      </c>
      <c r="G317" s="11">
        <v>2.177684091952</v>
      </c>
      <c r="H317" s="11">
        <v>0.5</v>
      </c>
      <c r="I317" s="12"/>
      <c r="J317" s="11">
        <v>1.2358359841509998</v>
      </c>
      <c r="K317" s="13"/>
      <c r="L317" s="13"/>
      <c r="M317" s="14"/>
      <c r="N317" s="12"/>
      <c r="O317" s="11">
        <v>2.3542530723810002</v>
      </c>
      <c r="P317" s="13"/>
      <c r="Q317" s="13"/>
      <c r="R317" s="14"/>
      <c r="S317" s="12"/>
      <c r="T317" s="11">
        <v>3.5900890565320003</v>
      </c>
      <c r="U317" s="13"/>
      <c r="V317" s="13"/>
      <c r="W317" s="14"/>
      <c r="X317" s="28">
        <v>0</v>
      </c>
    </row>
    <row r="318" spans="1:24" x14ac:dyDescent="0.2">
      <c r="A318" s="9" t="s">
        <v>42</v>
      </c>
      <c r="B318" s="10" t="s">
        <v>429</v>
      </c>
      <c r="C318" s="11">
        <v>72.141057959439991</v>
      </c>
      <c r="D318" s="11">
        <v>28.289482959901001</v>
      </c>
      <c r="E318" s="11">
        <v>43.851574999539004</v>
      </c>
      <c r="F318" s="11">
        <v>-1.710746639468</v>
      </c>
      <c r="G318" s="11">
        <v>40.562706874573003</v>
      </c>
      <c r="H318" s="13">
        <v>3.7546999999999997E-2</v>
      </c>
      <c r="I318" s="12">
        <v>25.202493113027</v>
      </c>
      <c r="J318" s="11">
        <v>3.0869898468740002</v>
      </c>
      <c r="K318" s="13"/>
      <c r="L318" s="13"/>
      <c r="M318" s="14"/>
      <c r="N318" s="12">
        <v>37.036269746582001</v>
      </c>
      <c r="O318" s="11">
        <v>6.8153052529570006</v>
      </c>
      <c r="P318" s="13"/>
      <c r="Q318" s="13"/>
      <c r="R318" s="14"/>
      <c r="S318" s="12">
        <v>62.238762859609004</v>
      </c>
      <c r="T318" s="11">
        <v>9.9022950998309991</v>
      </c>
      <c r="U318" s="13"/>
      <c r="V318" s="13"/>
      <c r="W318" s="14"/>
      <c r="X318" s="28">
        <v>0</v>
      </c>
    </row>
    <row r="319" spans="1:24" x14ac:dyDescent="0.2">
      <c r="A319" s="9" t="s">
        <v>109</v>
      </c>
      <c r="B319" s="10" t="s">
        <v>496</v>
      </c>
      <c r="C319" s="11">
        <v>58.265333041222</v>
      </c>
      <c r="D319" s="11">
        <v>21.959902066307002</v>
      </c>
      <c r="E319" s="11">
        <v>36.305430974914998</v>
      </c>
      <c r="F319" s="11">
        <v>-2.5165202513959999</v>
      </c>
      <c r="G319" s="11">
        <v>33.582523651796997</v>
      </c>
      <c r="H319" s="13">
        <v>6.4822000000000005E-2</v>
      </c>
      <c r="I319" s="12">
        <v>19.283638445110999</v>
      </c>
      <c r="J319" s="11">
        <v>2.676263621196</v>
      </c>
      <c r="K319" s="13"/>
      <c r="L319" s="13"/>
      <c r="M319" s="14"/>
      <c r="N319" s="12">
        <v>30.457027558949999</v>
      </c>
      <c r="O319" s="11">
        <v>5.8484034159660006</v>
      </c>
      <c r="P319" s="13"/>
      <c r="Q319" s="13"/>
      <c r="R319" s="14"/>
      <c r="S319" s="12">
        <v>49.740666004060998</v>
      </c>
      <c r="T319" s="11">
        <v>8.5246670371620006</v>
      </c>
      <c r="U319" s="13"/>
      <c r="V319" s="13"/>
      <c r="W319" s="14"/>
      <c r="X319" s="28">
        <v>0</v>
      </c>
    </row>
    <row r="320" spans="1:24" x14ac:dyDescent="0.2">
      <c r="A320" s="9" t="s">
        <v>126</v>
      </c>
      <c r="B320" s="10" t="s">
        <v>513</v>
      </c>
      <c r="C320" s="11">
        <v>115.23234259917</v>
      </c>
      <c r="D320" s="11">
        <v>48.544935325113997</v>
      </c>
      <c r="E320" s="11">
        <v>66.687407274056</v>
      </c>
      <c r="F320" s="11">
        <v>25.614183265370997</v>
      </c>
      <c r="G320" s="11">
        <v>61.685851728502001</v>
      </c>
      <c r="H320" s="13">
        <v>0</v>
      </c>
      <c r="I320" s="12">
        <v>43.459750363250002</v>
      </c>
      <c r="J320" s="11">
        <v>5.0851849618639999</v>
      </c>
      <c r="K320" s="13"/>
      <c r="L320" s="13"/>
      <c r="M320" s="14"/>
      <c r="N320" s="12">
        <v>57.717828332181</v>
      </c>
      <c r="O320" s="11">
        <v>8.9695789418749996</v>
      </c>
      <c r="P320" s="13"/>
      <c r="Q320" s="13"/>
      <c r="R320" s="14"/>
      <c r="S320" s="12">
        <v>101.177578695431</v>
      </c>
      <c r="T320" s="11">
        <v>14.054763903739</v>
      </c>
      <c r="U320" s="13"/>
      <c r="V320" s="13"/>
      <c r="W320" s="14"/>
      <c r="X320" s="28">
        <v>0</v>
      </c>
    </row>
    <row r="321" spans="1:24" x14ac:dyDescent="0.2">
      <c r="A321" s="9" t="s">
        <v>372</v>
      </c>
      <c r="B321" s="10" t="s">
        <v>759</v>
      </c>
      <c r="C321" s="11">
        <v>3.378212545432</v>
      </c>
      <c r="D321" s="11">
        <v>1.1173336217000001</v>
      </c>
      <c r="E321" s="11">
        <v>2.2608789237330003</v>
      </c>
      <c r="F321" s="11">
        <v>-18.748105586108</v>
      </c>
      <c r="G321" s="11">
        <v>2.0913130044529997</v>
      </c>
      <c r="H321" s="11">
        <v>0.5</v>
      </c>
      <c r="I321" s="12"/>
      <c r="J321" s="11">
        <v>1.1173336217000001</v>
      </c>
      <c r="K321" s="13"/>
      <c r="L321" s="13"/>
      <c r="M321" s="14"/>
      <c r="N321" s="12"/>
      <c r="O321" s="11">
        <v>2.2608789237330003</v>
      </c>
      <c r="P321" s="13"/>
      <c r="Q321" s="13"/>
      <c r="R321" s="14"/>
      <c r="S321" s="12"/>
      <c r="T321" s="11">
        <v>3.378212545432</v>
      </c>
      <c r="U321" s="13"/>
      <c r="V321" s="13"/>
      <c r="W321" s="14"/>
      <c r="X321" s="28">
        <v>0</v>
      </c>
    </row>
    <row r="322" spans="1:24" x14ac:dyDescent="0.2">
      <c r="A322" s="9" t="s">
        <v>242</v>
      </c>
      <c r="B322" s="10" t="s">
        <v>629</v>
      </c>
      <c r="C322" s="11">
        <v>3.3139378571910001</v>
      </c>
      <c r="D322" s="11">
        <v>1.0532850199670001</v>
      </c>
      <c r="E322" s="11">
        <v>2.2606528372240002</v>
      </c>
      <c r="F322" s="11">
        <v>-7.7015858863639997</v>
      </c>
      <c r="G322" s="11">
        <v>2.0911038744320001</v>
      </c>
      <c r="H322" s="11">
        <v>0.5</v>
      </c>
      <c r="I322" s="12"/>
      <c r="J322" s="11">
        <v>1.0532850199670001</v>
      </c>
      <c r="K322" s="13"/>
      <c r="L322" s="13"/>
      <c r="M322" s="14"/>
      <c r="N322" s="12"/>
      <c r="O322" s="11">
        <v>2.2606528372240002</v>
      </c>
      <c r="P322" s="13"/>
      <c r="Q322" s="13"/>
      <c r="R322" s="14"/>
      <c r="S322" s="12"/>
      <c r="T322" s="11">
        <v>3.3139378571910001</v>
      </c>
      <c r="U322" s="13"/>
      <c r="V322" s="13"/>
      <c r="W322" s="14"/>
      <c r="X322" s="28">
        <v>0</v>
      </c>
    </row>
    <row r="323" spans="1:24" x14ac:dyDescent="0.2">
      <c r="A323" s="9" t="s">
        <v>79</v>
      </c>
      <c r="B323" s="10" t="s">
        <v>466</v>
      </c>
      <c r="C323" s="11">
        <v>162.22399896265799</v>
      </c>
      <c r="D323" s="11">
        <v>68.230297971726998</v>
      </c>
      <c r="E323" s="11">
        <v>93.993700990931004</v>
      </c>
      <c r="F323" s="11">
        <v>69.560745005870004</v>
      </c>
      <c r="G323" s="11">
        <v>86.944173416610994</v>
      </c>
      <c r="H323" s="13">
        <v>0</v>
      </c>
      <c r="I323" s="12">
        <v>63.510640075955003</v>
      </c>
      <c r="J323" s="13"/>
      <c r="K323" s="11">
        <v>4.7196578957709994</v>
      </c>
      <c r="L323" s="13"/>
      <c r="M323" s="14"/>
      <c r="N323" s="12">
        <v>88.993871291163003</v>
      </c>
      <c r="O323" s="13"/>
      <c r="P323" s="11">
        <v>4.9998296997689993</v>
      </c>
      <c r="Q323" s="13"/>
      <c r="R323" s="14"/>
      <c r="S323" s="12">
        <v>152.504511367118</v>
      </c>
      <c r="T323" s="13"/>
      <c r="U323" s="11">
        <v>9.7194875955400004</v>
      </c>
      <c r="V323" s="13"/>
      <c r="W323" s="14"/>
      <c r="X323" s="28">
        <v>0</v>
      </c>
    </row>
    <row r="324" spans="1:24" x14ac:dyDescent="0.2">
      <c r="A324" s="9" t="s">
        <v>356</v>
      </c>
      <c r="B324" s="10" t="s">
        <v>743</v>
      </c>
      <c r="C324" s="11">
        <v>3.9406330949370001</v>
      </c>
      <c r="D324" s="11">
        <v>1.304078142464</v>
      </c>
      <c r="E324" s="11">
        <v>2.636554952474</v>
      </c>
      <c r="F324" s="11">
        <v>-17.116332418708001</v>
      </c>
      <c r="G324" s="11">
        <v>2.4388133310380002</v>
      </c>
      <c r="H324" s="11">
        <v>0.5</v>
      </c>
      <c r="I324" s="12"/>
      <c r="J324" s="11">
        <v>1.304078142464</v>
      </c>
      <c r="K324" s="13"/>
      <c r="L324" s="13"/>
      <c r="M324" s="14"/>
      <c r="N324" s="12"/>
      <c r="O324" s="11">
        <v>2.636554952474</v>
      </c>
      <c r="P324" s="13"/>
      <c r="Q324" s="13"/>
      <c r="R324" s="14"/>
      <c r="S324" s="12"/>
      <c r="T324" s="11">
        <v>3.9406330949370001</v>
      </c>
      <c r="U324" s="13"/>
      <c r="V324" s="13"/>
      <c r="W324" s="14"/>
      <c r="X324" s="28">
        <v>0</v>
      </c>
    </row>
    <row r="325" spans="1:24" x14ac:dyDescent="0.2">
      <c r="A325" s="9" t="s">
        <v>59</v>
      </c>
      <c r="B325" s="10" t="s">
        <v>446</v>
      </c>
      <c r="C325" s="11">
        <v>135.81720705519101</v>
      </c>
      <c r="D325" s="11">
        <v>57.230930348793997</v>
      </c>
      <c r="E325" s="11">
        <v>78.586276706397001</v>
      </c>
      <c r="F325" s="11">
        <v>36.247201159951999</v>
      </c>
      <c r="G325" s="11">
        <v>72.692305953417005</v>
      </c>
      <c r="H325" s="13">
        <v>0</v>
      </c>
      <c r="I325" s="12">
        <v>51.281649407095998</v>
      </c>
      <c r="J325" s="11">
        <v>5.9492809416979995</v>
      </c>
      <c r="K325" s="13"/>
      <c r="L325" s="13"/>
      <c r="M325" s="14"/>
      <c r="N325" s="12">
        <v>67.869046014405001</v>
      </c>
      <c r="O325" s="11">
        <v>10.717230691991</v>
      </c>
      <c r="P325" s="13"/>
      <c r="Q325" s="13"/>
      <c r="R325" s="14"/>
      <c r="S325" s="12">
        <v>119.150695421501</v>
      </c>
      <c r="T325" s="11">
        <v>16.66651163369</v>
      </c>
      <c r="U325" s="13"/>
      <c r="V325" s="13"/>
      <c r="W325" s="14"/>
      <c r="X325" s="28">
        <v>0</v>
      </c>
    </row>
    <row r="326" spans="1:24" x14ac:dyDescent="0.2">
      <c r="A326" s="9" t="s">
        <v>80</v>
      </c>
      <c r="B326" s="10" t="s">
        <v>467</v>
      </c>
      <c r="C326" s="11">
        <v>172.43563348264701</v>
      </c>
      <c r="D326" s="11">
        <v>67.078248193986994</v>
      </c>
      <c r="E326" s="11">
        <v>105.357385288659</v>
      </c>
      <c r="F326" s="11">
        <v>59.406005118433001</v>
      </c>
      <c r="G326" s="11">
        <v>97.455581392010004</v>
      </c>
      <c r="H326" s="13">
        <v>0</v>
      </c>
      <c r="I326" s="12">
        <v>59.991179179863998</v>
      </c>
      <c r="J326" s="13"/>
      <c r="K326" s="11">
        <v>7.0870690141230002</v>
      </c>
      <c r="L326" s="13"/>
      <c r="M326" s="14"/>
      <c r="N326" s="12">
        <v>94.675112409750994</v>
      </c>
      <c r="O326" s="13"/>
      <c r="P326" s="11">
        <v>10.682272878908002</v>
      </c>
      <c r="Q326" s="13"/>
      <c r="R326" s="14"/>
      <c r="S326" s="12">
        <v>154.66629158961499</v>
      </c>
      <c r="T326" s="13"/>
      <c r="U326" s="11">
        <v>17.769341893031999</v>
      </c>
      <c r="V326" s="13"/>
      <c r="W326" s="14"/>
      <c r="X326" s="28">
        <v>0</v>
      </c>
    </row>
    <row r="327" spans="1:24" x14ac:dyDescent="0.2">
      <c r="A327" s="9" t="s">
        <v>365</v>
      </c>
      <c r="B327" s="10" t="s">
        <v>752</v>
      </c>
      <c r="C327" s="11">
        <v>1.792175507007</v>
      </c>
      <c r="D327" s="11">
        <v>0.35681650655899999</v>
      </c>
      <c r="E327" s="11">
        <v>1.4353590004469998</v>
      </c>
      <c r="F327" s="11">
        <v>-12.288945518532001</v>
      </c>
      <c r="G327" s="11">
        <v>1.3277070754140001</v>
      </c>
      <c r="H327" s="11">
        <v>0.5</v>
      </c>
      <c r="I327" s="12"/>
      <c r="J327" s="11">
        <v>0.35681650655899999</v>
      </c>
      <c r="K327" s="13"/>
      <c r="L327" s="13"/>
      <c r="M327" s="14"/>
      <c r="N327" s="12"/>
      <c r="O327" s="11">
        <v>1.4353590004469998</v>
      </c>
      <c r="P327" s="13"/>
      <c r="Q327" s="13"/>
      <c r="R327" s="14"/>
      <c r="S327" s="12"/>
      <c r="T327" s="11">
        <v>1.792175507007</v>
      </c>
      <c r="U327" s="13"/>
      <c r="V327" s="13"/>
      <c r="W327" s="14"/>
      <c r="X327" s="28">
        <v>0</v>
      </c>
    </row>
    <row r="328" spans="1:24" x14ac:dyDescent="0.2">
      <c r="A328" s="9" t="s">
        <v>34</v>
      </c>
      <c r="B328" s="10" t="s">
        <v>421</v>
      </c>
      <c r="C328" s="11">
        <v>58.079235884077001</v>
      </c>
      <c r="D328" s="11">
        <v>24.750720197902002</v>
      </c>
      <c r="E328" s="11">
        <v>33.328515686174001</v>
      </c>
      <c r="F328" s="11">
        <v>17.621568670421002</v>
      </c>
      <c r="G328" s="11">
        <v>30.828877009711</v>
      </c>
      <c r="H328" s="13">
        <v>0</v>
      </c>
      <c r="I328" s="12">
        <v>21.817345662836001</v>
      </c>
      <c r="J328" s="11">
        <v>2.9333745350669997</v>
      </c>
      <c r="K328" s="13"/>
      <c r="L328" s="13"/>
      <c r="M328" s="14"/>
      <c r="N328" s="12">
        <v>26.708955155485999</v>
      </c>
      <c r="O328" s="11">
        <v>6.6195605306890002</v>
      </c>
      <c r="P328" s="13"/>
      <c r="Q328" s="13"/>
      <c r="R328" s="14"/>
      <c r="S328" s="12">
        <v>48.526300818320998</v>
      </c>
      <c r="T328" s="11">
        <v>9.5529350657550012</v>
      </c>
      <c r="U328" s="13"/>
      <c r="V328" s="13"/>
      <c r="W328" s="14"/>
      <c r="X328" s="28">
        <v>0</v>
      </c>
    </row>
    <row r="329" spans="1:24" x14ac:dyDescent="0.2">
      <c r="A329" s="9" t="s">
        <v>278</v>
      </c>
      <c r="B329" s="10" t="s">
        <v>665</v>
      </c>
      <c r="C329" s="11">
        <v>6.0123709303519997</v>
      </c>
      <c r="D329" s="11">
        <v>2.085950642861</v>
      </c>
      <c r="E329" s="11">
        <v>3.9264202874920002</v>
      </c>
      <c r="F329" s="11">
        <v>-11.614534458068</v>
      </c>
      <c r="G329" s="11">
        <v>3.6319387659300002</v>
      </c>
      <c r="H329" s="11">
        <v>0.5</v>
      </c>
      <c r="I329" s="12"/>
      <c r="J329" s="11">
        <v>2.085950642861</v>
      </c>
      <c r="K329" s="13"/>
      <c r="L329" s="13"/>
      <c r="M329" s="14"/>
      <c r="N329" s="12"/>
      <c r="O329" s="11">
        <v>3.9264202874920002</v>
      </c>
      <c r="P329" s="13"/>
      <c r="Q329" s="13"/>
      <c r="R329" s="14"/>
      <c r="S329" s="12"/>
      <c r="T329" s="11">
        <v>6.0123709303519997</v>
      </c>
      <c r="U329" s="13"/>
      <c r="V329" s="13"/>
      <c r="W329" s="14"/>
      <c r="X329" s="28">
        <v>0</v>
      </c>
    </row>
    <row r="330" spans="1:24" x14ac:dyDescent="0.2">
      <c r="A330" s="9" t="s">
        <v>127</v>
      </c>
      <c r="B330" s="10" t="s">
        <v>514</v>
      </c>
      <c r="C330" s="11">
        <v>50.374789124952002</v>
      </c>
      <c r="D330" s="11">
        <v>20.823024517092001</v>
      </c>
      <c r="E330" s="11">
        <v>29.551764607859997</v>
      </c>
      <c r="F330" s="11">
        <v>-22.226958309177999</v>
      </c>
      <c r="G330" s="11">
        <v>27.335382262270997</v>
      </c>
      <c r="H330" s="13">
        <v>0.42926799999999998</v>
      </c>
      <c r="I330" s="12">
        <v>17.948561385579001</v>
      </c>
      <c r="J330" s="11">
        <v>2.874463131513</v>
      </c>
      <c r="K330" s="13"/>
      <c r="L330" s="13"/>
      <c r="M330" s="14"/>
      <c r="N330" s="12">
        <v>23.519436252473</v>
      </c>
      <c r="O330" s="11">
        <v>6.0323283553870004</v>
      </c>
      <c r="P330" s="13"/>
      <c r="Q330" s="13"/>
      <c r="R330" s="14"/>
      <c r="S330" s="12">
        <v>41.467997638052005</v>
      </c>
      <c r="T330" s="11">
        <v>8.9067914868999996</v>
      </c>
      <c r="U330" s="13"/>
      <c r="V330" s="13"/>
      <c r="W330" s="14"/>
      <c r="X330" s="28">
        <v>0</v>
      </c>
    </row>
    <row r="331" spans="1:24" x14ac:dyDescent="0.2">
      <c r="A331" s="9" t="s">
        <v>43</v>
      </c>
      <c r="B331" s="10" t="s">
        <v>430</v>
      </c>
      <c r="C331" s="11">
        <v>86.016048957607993</v>
      </c>
      <c r="D331" s="11">
        <v>34.492916026683005</v>
      </c>
      <c r="E331" s="11">
        <v>51.523132930924</v>
      </c>
      <c r="F331" s="11">
        <v>24.042532105656001</v>
      </c>
      <c r="G331" s="11">
        <v>47.658897961104998</v>
      </c>
      <c r="H331" s="13">
        <v>0</v>
      </c>
      <c r="I331" s="12">
        <v>30.675186393596999</v>
      </c>
      <c r="J331" s="11">
        <v>3.817729633086</v>
      </c>
      <c r="K331" s="13"/>
      <c r="L331" s="13"/>
      <c r="M331" s="14"/>
      <c r="N331" s="12">
        <v>44.000717531212004</v>
      </c>
      <c r="O331" s="11">
        <v>7.5224153997130001</v>
      </c>
      <c r="P331" s="13"/>
      <c r="Q331" s="13"/>
      <c r="R331" s="14"/>
      <c r="S331" s="12">
        <v>74.675903924807997</v>
      </c>
      <c r="T331" s="11">
        <v>11.340145032799001</v>
      </c>
      <c r="U331" s="13"/>
      <c r="V331" s="13"/>
      <c r="W331" s="14"/>
      <c r="X331" s="28">
        <v>0</v>
      </c>
    </row>
    <row r="332" spans="1:24" x14ac:dyDescent="0.2">
      <c r="A332" s="9" t="s">
        <v>350</v>
      </c>
      <c r="B332" s="10" t="s">
        <v>737</v>
      </c>
      <c r="C332" s="11">
        <v>3.3497651586779997</v>
      </c>
      <c r="D332" s="11">
        <v>1.2096032946099999</v>
      </c>
      <c r="E332" s="11">
        <v>2.1401618640680002</v>
      </c>
      <c r="F332" s="11">
        <v>-10.639952173819999</v>
      </c>
      <c r="G332" s="11">
        <v>1.979649724263</v>
      </c>
      <c r="H332" s="11">
        <v>0.5</v>
      </c>
      <c r="I332" s="12"/>
      <c r="J332" s="11">
        <v>1.2096032946099999</v>
      </c>
      <c r="K332" s="13"/>
      <c r="L332" s="13"/>
      <c r="M332" s="14"/>
      <c r="N332" s="12"/>
      <c r="O332" s="11">
        <v>2.1401618640680002</v>
      </c>
      <c r="P332" s="13"/>
      <c r="Q332" s="13"/>
      <c r="R332" s="14"/>
      <c r="S332" s="12"/>
      <c r="T332" s="11">
        <v>3.3497651586779997</v>
      </c>
      <c r="U332" s="13"/>
      <c r="V332" s="13"/>
      <c r="W332" s="14"/>
      <c r="X332" s="28">
        <v>0</v>
      </c>
    </row>
    <row r="333" spans="1:24" x14ac:dyDescent="0.2">
      <c r="A333" s="9" t="s">
        <v>366</v>
      </c>
      <c r="B333" s="10" t="s">
        <v>753</v>
      </c>
      <c r="C333" s="11">
        <v>1.8641555601419999</v>
      </c>
      <c r="D333" s="11">
        <v>0.52875613493899998</v>
      </c>
      <c r="E333" s="11">
        <v>1.3353994252029999</v>
      </c>
      <c r="F333" s="11">
        <v>-7.1012001093979995</v>
      </c>
      <c r="G333" s="11">
        <v>1.2352444683119999</v>
      </c>
      <c r="H333" s="11">
        <v>0.5</v>
      </c>
      <c r="I333" s="12"/>
      <c r="J333" s="11">
        <v>0.52875613493899998</v>
      </c>
      <c r="K333" s="13"/>
      <c r="L333" s="13"/>
      <c r="M333" s="14"/>
      <c r="N333" s="12"/>
      <c r="O333" s="11">
        <v>1.3353994252029999</v>
      </c>
      <c r="P333" s="13"/>
      <c r="Q333" s="13"/>
      <c r="R333" s="14"/>
      <c r="S333" s="12"/>
      <c r="T333" s="11">
        <v>1.8641555601419999</v>
      </c>
      <c r="U333" s="13"/>
      <c r="V333" s="13"/>
      <c r="W333" s="14"/>
      <c r="X333" s="28">
        <v>0</v>
      </c>
    </row>
    <row r="334" spans="1:24" x14ac:dyDescent="0.2">
      <c r="A334" s="9" t="s">
        <v>340</v>
      </c>
      <c r="B334" s="10" t="s">
        <v>727</v>
      </c>
      <c r="C334" s="11">
        <v>3.7135712097139999</v>
      </c>
      <c r="D334" s="11">
        <v>1.2351367103399999</v>
      </c>
      <c r="E334" s="11">
        <v>2.4784344993730003</v>
      </c>
      <c r="F334" s="11">
        <v>-13.843420664090001</v>
      </c>
      <c r="G334" s="11">
        <v>2.29255191192</v>
      </c>
      <c r="H334" s="11">
        <v>0.5</v>
      </c>
      <c r="I334" s="12"/>
      <c r="J334" s="11">
        <v>1.2351367103399999</v>
      </c>
      <c r="K334" s="13"/>
      <c r="L334" s="13"/>
      <c r="M334" s="14"/>
      <c r="N334" s="12"/>
      <c r="O334" s="11">
        <v>2.4784344993730003</v>
      </c>
      <c r="P334" s="13"/>
      <c r="Q334" s="13"/>
      <c r="R334" s="14"/>
      <c r="S334" s="12"/>
      <c r="T334" s="11">
        <v>3.7135712097139999</v>
      </c>
      <c r="U334" s="13"/>
      <c r="V334" s="13"/>
      <c r="W334" s="14"/>
      <c r="X334" s="28">
        <v>0</v>
      </c>
    </row>
    <row r="335" spans="1:24" x14ac:dyDescent="0.2">
      <c r="A335" s="9" t="s">
        <v>211</v>
      </c>
      <c r="B335" s="10" t="s">
        <v>598</v>
      </c>
      <c r="C335" s="11">
        <v>4.7073502302909995</v>
      </c>
      <c r="D335" s="11">
        <v>1.6014057353840001</v>
      </c>
      <c r="E335" s="11">
        <v>3.1059444949070003</v>
      </c>
      <c r="F335" s="11">
        <v>-9.4387764520190007</v>
      </c>
      <c r="G335" s="11">
        <v>2.8729986577889997</v>
      </c>
      <c r="H335" s="11">
        <v>0.5</v>
      </c>
      <c r="I335" s="12"/>
      <c r="J335" s="11">
        <v>1.6014057353840001</v>
      </c>
      <c r="K335" s="13"/>
      <c r="L335" s="13"/>
      <c r="M335" s="14"/>
      <c r="N335" s="12"/>
      <c r="O335" s="11">
        <v>3.1059444949070003</v>
      </c>
      <c r="P335" s="13"/>
      <c r="Q335" s="13"/>
      <c r="R335" s="14"/>
      <c r="S335" s="12"/>
      <c r="T335" s="11">
        <v>4.7073502302909995</v>
      </c>
      <c r="U335" s="13"/>
      <c r="V335" s="13"/>
      <c r="W335" s="14"/>
      <c r="X335" s="28">
        <v>0</v>
      </c>
    </row>
    <row r="336" spans="1:24" x14ac:dyDescent="0.2">
      <c r="A336" s="9" t="s">
        <v>146</v>
      </c>
      <c r="B336" s="10" t="s">
        <v>533</v>
      </c>
      <c r="C336" s="11">
        <v>60.354115282562006</v>
      </c>
      <c r="D336" s="11">
        <v>24.899499394612</v>
      </c>
      <c r="E336" s="11">
        <v>35.454615887950006</v>
      </c>
      <c r="F336" s="11">
        <v>2.1337445112959998</v>
      </c>
      <c r="G336" s="11">
        <v>32.795519696353999</v>
      </c>
      <c r="H336" s="14">
        <v>0</v>
      </c>
      <c r="I336" s="13">
        <v>22.512525131818002</v>
      </c>
      <c r="J336" s="11">
        <v>2.3869742627929997</v>
      </c>
      <c r="K336" s="13"/>
      <c r="L336" s="13"/>
      <c r="M336" s="14"/>
      <c r="N336" s="12">
        <v>30.855113684684998</v>
      </c>
      <c r="O336" s="11">
        <v>4.5995022032649997</v>
      </c>
      <c r="P336" s="13"/>
      <c r="Q336" s="13"/>
      <c r="R336" s="14"/>
      <c r="S336" s="12">
        <v>53.367638816503998</v>
      </c>
      <c r="T336" s="11">
        <v>6.9864764660579999</v>
      </c>
      <c r="U336" s="13"/>
      <c r="V336" s="13"/>
      <c r="W336" s="14"/>
      <c r="X336" s="28">
        <v>0</v>
      </c>
    </row>
    <row r="337" spans="1:24" x14ac:dyDescent="0.2">
      <c r="A337" s="9" t="s">
        <v>236</v>
      </c>
      <c r="B337" s="10" t="s">
        <v>623</v>
      </c>
      <c r="C337" s="11">
        <v>7.193685498881</v>
      </c>
      <c r="D337" s="11">
        <v>2.5638416146080001</v>
      </c>
      <c r="E337" s="11">
        <v>4.6298438842729999</v>
      </c>
      <c r="F337" s="11">
        <v>-5.3333910857870004</v>
      </c>
      <c r="G337" s="11">
        <v>4.2826055929519997</v>
      </c>
      <c r="H337" s="14">
        <v>0.5</v>
      </c>
      <c r="I337" s="13"/>
      <c r="J337" s="11">
        <v>2.5638416146080001</v>
      </c>
      <c r="K337" s="13"/>
      <c r="L337" s="13"/>
      <c r="M337" s="14"/>
      <c r="N337" s="12"/>
      <c r="O337" s="11">
        <v>4.6298438842729999</v>
      </c>
      <c r="P337" s="13"/>
      <c r="Q337" s="13"/>
      <c r="R337" s="14"/>
      <c r="S337" s="12"/>
      <c r="T337" s="11">
        <v>7.193685498881</v>
      </c>
      <c r="U337" s="13"/>
      <c r="V337" s="13"/>
      <c r="W337" s="14"/>
      <c r="X337" s="28">
        <v>0</v>
      </c>
    </row>
    <row r="338" spans="1:24" x14ac:dyDescent="0.2">
      <c r="A338" s="9" t="s">
        <v>253</v>
      </c>
      <c r="B338" s="10" t="s">
        <v>640</v>
      </c>
      <c r="C338" s="11">
        <v>3.1915052301989997</v>
      </c>
      <c r="D338" s="11">
        <v>1.012196434954</v>
      </c>
      <c r="E338" s="11">
        <v>2.1793087952450003</v>
      </c>
      <c r="F338" s="11">
        <v>-16.457965107056999</v>
      </c>
      <c r="G338" s="11">
        <v>2.0158606356019999</v>
      </c>
      <c r="H338" s="14">
        <v>0.5</v>
      </c>
      <c r="I338" s="13"/>
      <c r="J338" s="11">
        <v>1.012196434954</v>
      </c>
      <c r="K338" s="13"/>
      <c r="L338" s="13"/>
      <c r="M338" s="14"/>
      <c r="N338" s="13"/>
      <c r="O338" s="11">
        <v>2.1793087952450003</v>
      </c>
      <c r="P338" s="13"/>
      <c r="Q338" s="13"/>
      <c r="R338" s="14"/>
      <c r="S338" s="13"/>
      <c r="T338" s="11">
        <v>3.1915052301989997</v>
      </c>
      <c r="U338" s="13"/>
      <c r="V338" s="13"/>
      <c r="W338" s="14"/>
      <c r="X338" s="28">
        <v>0</v>
      </c>
    </row>
    <row r="339" spans="1:24" x14ac:dyDescent="0.2">
      <c r="A339" s="9" t="s">
        <v>243</v>
      </c>
      <c r="B339" s="10" t="s">
        <v>630</v>
      </c>
      <c r="C339" s="11">
        <v>2.5771094922029998</v>
      </c>
      <c r="D339" s="11">
        <v>0.88746698453200001</v>
      </c>
      <c r="E339" s="11">
        <v>1.689642507671</v>
      </c>
      <c r="F339" s="11">
        <v>-12.228648704177999</v>
      </c>
      <c r="G339" s="11">
        <v>1.5629193195960001</v>
      </c>
      <c r="H339" s="14">
        <v>0.5</v>
      </c>
      <c r="I339" s="13"/>
      <c r="J339" s="11">
        <v>0.88746698453200001</v>
      </c>
      <c r="K339" s="13"/>
      <c r="L339" s="13"/>
      <c r="M339" s="14"/>
      <c r="N339" s="13"/>
      <c r="O339" s="11">
        <v>1.689642507671</v>
      </c>
      <c r="P339" s="13"/>
      <c r="Q339" s="13"/>
      <c r="R339" s="14"/>
      <c r="S339" s="13"/>
      <c r="T339" s="11">
        <v>2.5771094922029998</v>
      </c>
      <c r="U339" s="13"/>
      <c r="V339" s="13"/>
      <c r="W339" s="14"/>
      <c r="X339" s="28">
        <v>0</v>
      </c>
    </row>
    <row r="340" spans="1:24" x14ac:dyDescent="0.2">
      <c r="A340" s="9" t="s">
        <v>279</v>
      </c>
      <c r="B340" s="10" t="s">
        <v>666</v>
      </c>
      <c r="C340" s="11">
        <v>7.0900957480100004</v>
      </c>
      <c r="D340" s="11">
        <v>2.4648915218590002</v>
      </c>
      <c r="E340" s="11">
        <v>4.6252042261499993</v>
      </c>
      <c r="F340" s="11">
        <v>-8.6262712075040007</v>
      </c>
      <c r="G340" s="11">
        <v>4.2783139091889995</v>
      </c>
      <c r="H340" s="14">
        <v>0.5</v>
      </c>
      <c r="I340" s="13"/>
      <c r="J340" s="11">
        <v>2.4648915218590002</v>
      </c>
      <c r="K340" s="13"/>
      <c r="L340" s="13"/>
      <c r="M340" s="14"/>
      <c r="N340" s="13"/>
      <c r="O340" s="11">
        <v>4.6252042261499993</v>
      </c>
      <c r="P340" s="13"/>
      <c r="Q340" s="13"/>
      <c r="R340" s="14"/>
      <c r="S340" s="13"/>
      <c r="T340" s="11">
        <v>7.0900957480100004</v>
      </c>
      <c r="U340" s="13"/>
      <c r="V340" s="13"/>
      <c r="W340" s="14"/>
      <c r="X340" s="28">
        <v>0</v>
      </c>
    </row>
    <row r="341" spans="1:24" x14ac:dyDescent="0.2">
      <c r="A341" s="9" t="s">
        <v>267</v>
      </c>
      <c r="B341" s="10" t="s">
        <v>654</v>
      </c>
      <c r="C341" s="11">
        <v>2.6998020383319998</v>
      </c>
      <c r="D341" s="11">
        <v>0.87419491477799993</v>
      </c>
      <c r="E341" s="11">
        <v>1.8256071235539999</v>
      </c>
      <c r="F341" s="11">
        <v>-8.7175578882210001</v>
      </c>
      <c r="G341" s="11">
        <v>1.688686589287</v>
      </c>
      <c r="H341" s="14">
        <v>0.5</v>
      </c>
      <c r="I341" s="13"/>
      <c r="J341" s="11">
        <v>0.87419491477799993</v>
      </c>
      <c r="K341" s="13"/>
      <c r="L341" s="13"/>
      <c r="M341" s="14"/>
      <c r="N341" s="13"/>
      <c r="O341" s="11">
        <v>1.8256071235539999</v>
      </c>
      <c r="P341" s="13"/>
      <c r="Q341" s="13"/>
      <c r="R341" s="14"/>
      <c r="S341" s="13"/>
      <c r="T341" s="11">
        <v>2.6998020383319998</v>
      </c>
      <c r="U341" s="13"/>
      <c r="V341" s="13"/>
      <c r="W341" s="14"/>
      <c r="X341" s="28">
        <v>0</v>
      </c>
    </row>
    <row r="342" spans="1:24" x14ac:dyDescent="0.2">
      <c r="A342" s="9" t="s">
        <v>140</v>
      </c>
      <c r="B342" s="10" t="s">
        <v>527</v>
      </c>
      <c r="C342" s="11">
        <v>51.063288316905002</v>
      </c>
      <c r="D342" s="11">
        <v>20.67272762568</v>
      </c>
      <c r="E342" s="11">
        <v>30.390560691225001</v>
      </c>
      <c r="F342" s="11">
        <v>-23.865745263840001</v>
      </c>
      <c r="G342" s="11">
        <v>28.111268639382999</v>
      </c>
      <c r="H342" s="14">
        <v>0.43986999999999998</v>
      </c>
      <c r="I342" s="11">
        <v>18.105332964454</v>
      </c>
      <c r="J342" s="11">
        <v>2.5673946612260004</v>
      </c>
      <c r="K342" s="13"/>
      <c r="L342" s="13"/>
      <c r="M342" s="14"/>
      <c r="N342" s="11">
        <v>25.264787679207</v>
      </c>
      <c r="O342" s="11">
        <v>5.1257730120179996</v>
      </c>
      <c r="P342" s="13"/>
      <c r="Q342" s="13"/>
      <c r="R342" s="14"/>
      <c r="S342" s="11">
        <v>43.370120643661998</v>
      </c>
      <c r="T342" s="11">
        <v>7.693167673244</v>
      </c>
      <c r="U342" s="13"/>
      <c r="V342" s="13"/>
      <c r="W342" s="14"/>
      <c r="X342" s="28">
        <v>0</v>
      </c>
    </row>
    <row r="343" spans="1:24" x14ac:dyDescent="0.2">
      <c r="A343" s="9" t="s">
        <v>280</v>
      </c>
      <c r="B343" s="10" t="s">
        <v>667</v>
      </c>
      <c r="C343" s="11">
        <v>2.7615669172310002</v>
      </c>
      <c r="D343" s="11">
        <v>0.65504218889800003</v>
      </c>
      <c r="E343" s="11">
        <v>2.106524728333</v>
      </c>
      <c r="F343" s="11">
        <v>-20.318138927193001</v>
      </c>
      <c r="G343" s="11">
        <v>1.948535373708</v>
      </c>
      <c r="H343" s="14">
        <v>0.5</v>
      </c>
      <c r="I343" s="13"/>
      <c r="J343" s="11">
        <v>0.65504218889800003</v>
      </c>
      <c r="K343" s="13"/>
      <c r="L343" s="13"/>
      <c r="M343" s="14"/>
      <c r="N343" s="13"/>
      <c r="O343" s="11">
        <v>2.106524728333</v>
      </c>
      <c r="P343" s="13"/>
      <c r="Q343" s="13"/>
      <c r="R343" s="14"/>
      <c r="S343" s="13"/>
      <c r="T343" s="11">
        <v>2.7615669172310002</v>
      </c>
      <c r="U343" s="13"/>
      <c r="V343" s="13"/>
      <c r="W343" s="14"/>
      <c r="X343" s="28">
        <v>0</v>
      </c>
    </row>
    <row r="344" spans="1:24" x14ac:dyDescent="0.2">
      <c r="A344" s="9" t="s">
        <v>138</v>
      </c>
      <c r="B344" s="10" t="s">
        <v>525</v>
      </c>
      <c r="C344" s="11">
        <v>49.835852232226998</v>
      </c>
      <c r="D344" s="11">
        <v>20.055301564879997</v>
      </c>
      <c r="E344" s="11">
        <v>29.780550667347001</v>
      </c>
      <c r="F344" s="11">
        <v>10.89248506198</v>
      </c>
      <c r="G344" s="11">
        <v>27.547009367295999</v>
      </c>
      <c r="H344" s="14">
        <v>0</v>
      </c>
      <c r="I344" s="11">
        <v>18.015427096218001</v>
      </c>
      <c r="J344" s="11">
        <v>2.039874468661</v>
      </c>
      <c r="K344" s="13"/>
      <c r="L344" s="13"/>
      <c r="M344" s="14"/>
      <c r="N344" s="11">
        <v>25.957930624389999</v>
      </c>
      <c r="O344" s="11">
        <v>3.8226200429569999</v>
      </c>
      <c r="P344" s="13"/>
      <c r="Q344" s="13"/>
      <c r="R344" s="14"/>
      <c r="S344" s="11">
        <v>43.973357720609002</v>
      </c>
      <c r="T344" s="11">
        <v>5.8624945116180003</v>
      </c>
      <c r="U344" s="13"/>
      <c r="V344" s="13"/>
      <c r="W344" s="14"/>
      <c r="X344" s="28">
        <v>0</v>
      </c>
    </row>
    <row r="345" spans="1:24" x14ac:dyDescent="0.2">
      <c r="A345" s="9" t="s">
        <v>213</v>
      </c>
      <c r="B345" s="10" t="s">
        <v>600</v>
      </c>
      <c r="C345" s="11">
        <v>3.3309543862839996</v>
      </c>
      <c r="D345" s="11">
        <v>1.1523256710030001</v>
      </c>
      <c r="E345" s="11">
        <v>2.178628715281</v>
      </c>
      <c r="F345" s="11">
        <v>-2.2274478920510004</v>
      </c>
      <c r="G345" s="11">
        <v>2.0152315616349998</v>
      </c>
      <c r="H345" s="14">
        <v>0.5</v>
      </c>
      <c r="I345" s="13"/>
      <c r="J345" s="11">
        <v>1.1523256710030001</v>
      </c>
      <c r="K345" s="13"/>
      <c r="L345" s="13"/>
      <c r="M345" s="14"/>
      <c r="N345" s="13"/>
      <c r="O345" s="11">
        <v>2.178628715281</v>
      </c>
      <c r="P345" s="13"/>
      <c r="Q345" s="13"/>
      <c r="R345" s="14"/>
      <c r="S345" s="13"/>
      <c r="T345" s="11">
        <v>3.3309543862839996</v>
      </c>
      <c r="U345" s="13"/>
      <c r="V345" s="13"/>
      <c r="W345" s="14"/>
      <c r="X345" s="28">
        <v>0</v>
      </c>
    </row>
    <row r="346" spans="1:24" x14ac:dyDescent="0.2">
      <c r="A346" s="9" t="s">
        <v>13</v>
      </c>
      <c r="B346" s="10" t="s">
        <v>400</v>
      </c>
      <c r="C346" s="11">
        <v>170.727651755339</v>
      </c>
      <c r="D346" s="11">
        <v>68.664724367064991</v>
      </c>
      <c r="E346" s="11">
        <v>102.06292738827401</v>
      </c>
      <c r="F346" s="11">
        <v>4.4293381267919996</v>
      </c>
      <c r="G346" s="11">
        <v>94.408207834153004</v>
      </c>
      <c r="H346" s="14">
        <v>0</v>
      </c>
      <c r="I346" s="11">
        <v>51.262229927667001</v>
      </c>
      <c r="J346" s="11">
        <v>17.402494439397998</v>
      </c>
      <c r="K346" s="13"/>
      <c r="L346" s="13"/>
      <c r="M346" s="14"/>
      <c r="N346" s="11">
        <v>71.886450103803</v>
      </c>
      <c r="O346" s="11">
        <v>30.176477284471002</v>
      </c>
      <c r="P346" s="13"/>
      <c r="Q346" s="13"/>
      <c r="R346" s="14"/>
      <c r="S346" s="11">
        <v>123.14868003147001</v>
      </c>
      <c r="T346" s="11">
        <v>47.578971723869003</v>
      </c>
      <c r="U346" s="13"/>
      <c r="V346" s="13"/>
      <c r="W346" s="14"/>
      <c r="X346" s="28">
        <v>0</v>
      </c>
    </row>
    <row r="347" spans="1:24" x14ac:dyDescent="0.2">
      <c r="A347" s="9" t="s">
        <v>44</v>
      </c>
      <c r="B347" s="10" t="s">
        <v>431</v>
      </c>
      <c r="C347" s="11">
        <v>56.318350483467</v>
      </c>
      <c r="D347" s="11">
        <v>22.989082269874</v>
      </c>
      <c r="E347" s="11">
        <v>33.329268213592997</v>
      </c>
      <c r="F347" s="11">
        <v>-44.509390071262004</v>
      </c>
      <c r="G347" s="11">
        <v>30.829573097573999</v>
      </c>
      <c r="H347" s="14">
        <v>0.5</v>
      </c>
      <c r="I347" s="11">
        <v>20.152062391643</v>
      </c>
      <c r="J347" s="11">
        <v>2.8370198782310001</v>
      </c>
      <c r="K347" s="13"/>
      <c r="L347" s="13"/>
      <c r="M347" s="14"/>
      <c r="N347" s="11">
        <v>27.616786384920001</v>
      </c>
      <c r="O347" s="11">
        <v>5.7124818286730008</v>
      </c>
      <c r="P347" s="13"/>
      <c r="Q347" s="13"/>
      <c r="R347" s="14"/>
      <c r="S347" s="11">
        <v>47.768848776563004</v>
      </c>
      <c r="T347" s="11">
        <v>8.5495017069049997</v>
      </c>
      <c r="U347" s="13"/>
      <c r="V347" s="13"/>
      <c r="W347" s="14"/>
      <c r="X347" s="28">
        <v>0</v>
      </c>
    </row>
    <row r="348" spans="1:24" x14ac:dyDescent="0.2">
      <c r="A348" s="9" t="s">
        <v>281</v>
      </c>
      <c r="B348" s="10" t="s">
        <v>668</v>
      </c>
      <c r="C348" s="11">
        <v>3.007093846923</v>
      </c>
      <c r="D348" s="11">
        <v>0.83382294813699998</v>
      </c>
      <c r="E348" s="11">
        <v>2.1732708987870004</v>
      </c>
      <c r="F348" s="11">
        <v>-17.950482057071</v>
      </c>
      <c r="G348" s="11">
        <v>2.010275581378</v>
      </c>
      <c r="H348" s="14">
        <v>0.5</v>
      </c>
      <c r="I348" s="13"/>
      <c r="J348" s="11">
        <v>0.83382294813699998</v>
      </c>
      <c r="K348" s="13"/>
      <c r="L348" s="13"/>
      <c r="M348" s="14"/>
      <c r="N348" s="13"/>
      <c r="O348" s="11">
        <v>2.1732708987870004</v>
      </c>
      <c r="P348" s="13"/>
      <c r="Q348" s="13"/>
      <c r="R348" s="14"/>
      <c r="S348" s="13"/>
      <c r="T348" s="11">
        <v>3.007093846923</v>
      </c>
      <c r="U348" s="13"/>
      <c r="V348" s="13"/>
      <c r="W348" s="14"/>
      <c r="X348" s="28">
        <v>0</v>
      </c>
    </row>
    <row r="349" spans="1:24" x14ac:dyDescent="0.2">
      <c r="A349" s="9" t="s">
        <v>159</v>
      </c>
      <c r="B349" s="10" t="s">
        <v>546</v>
      </c>
      <c r="C349" s="11">
        <v>27.406803335296001</v>
      </c>
      <c r="D349" s="11">
        <v>13.180057690710999</v>
      </c>
      <c r="E349" s="11">
        <v>14.226745644585</v>
      </c>
      <c r="F349" s="11">
        <v>10.06352440063</v>
      </c>
      <c r="G349" s="11">
        <v>13.159739721240999</v>
      </c>
      <c r="H349" s="14">
        <v>0</v>
      </c>
      <c r="I349" s="13"/>
      <c r="J349" s="13"/>
      <c r="K349" s="11">
        <v>13.180057690710999</v>
      </c>
      <c r="L349" s="13"/>
      <c r="M349" s="14"/>
      <c r="N349" s="13"/>
      <c r="O349" s="13"/>
      <c r="P349" s="11">
        <v>14.226745644585</v>
      </c>
      <c r="Q349" s="13"/>
      <c r="R349" s="14"/>
      <c r="S349" s="13"/>
      <c r="T349" s="13"/>
      <c r="U349" s="11">
        <v>27.406803335296001</v>
      </c>
      <c r="V349" s="13"/>
      <c r="W349" s="14"/>
      <c r="X349" s="28">
        <v>0</v>
      </c>
    </row>
    <row r="350" spans="1:24" x14ac:dyDescent="0.2">
      <c r="A350" s="9" t="s">
        <v>237</v>
      </c>
      <c r="B350" s="10" t="s">
        <v>624</v>
      </c>
      <c r="C350" s="11">
        <v>2.1047962916979999</v>
      </c>
      <c r="D350" s="11">
        <v>0.68417630511799998</v>
      </c>
      <c r="E350" s="11">
        <v>1.42061998658</v>
      </c>
      <c r="F350" s="11">
        <v>-14.806878605585</v>
      </c>
      <c r="G350" s="11">
        <v>1.3140734875860001</v>
      </c>
      <c r="H350" s="14">
        <v>0.5</v>
      </c>
      <c r="I350" s="13"/>
      <c r="J350" s="11">
        <v>0.68417630511799998</v>
      </c>
      <c r="K350" s="13"/>
      <c r="L350" s="13"/>
      <c r="M350" s="14"/>
      <c r="N350" s="13"/>
      <c r="O350" s="11">
        <v>1.42061998658</v>
      </c>
      <c r="P350" s="13"/>
      <c r="Q350" s="13"/>
      <c r="R350" s="14"/>
      <c r="S350" s="13"/>
      <c r="T350" s="11">
        <v>2.1047962916979999</v>
      </c>
      <c r="U350" s="13"/>
      <c r="V350" s="13"/>
      <c r="W350" s="14"/>
      <c r="X350" s="28">
        <v>0</v>
      </c>
    </row>
    <row r="351" spans="1:24" x14ac:dyDescent="0.2">
      <c r="A351" s="9" t="s">
        <v>336</v>
      </c>
      <c r="B351" s="10" t="s">
        <v>723</v>
      </c>
      <c r="C351" s="11">
        <v>3.2514811500470002</v>
      </c>
      <c r="D351" s="11">
        <v>1.082453932395</v>
      </c>
      <c r="E351" s="11">
        <v>2.1690272176520002</v>
      </c>
      <c r="F351" s="11">
        <v>-21.054110215704</v>
      </c>
      <c r="G351" s="11">
        <v>2.0063501763280001</v>
      </c>
      <c r="H351" s="14">
        <v>0.5</v>
      </c>
      <c r="I351" s="13"/>
      <c r="J351" s="11">
        <v>1.082453932395</v>
      </c>
      <c r="K351" s="13"/>
      <c r="L351" s="13"/>
      <c r="M351" s="14"/>
      <c r="N351" s="13"/>
      <c r="O351" s="11">
        <v>2.1690272176520002</v>
      </c>
      <c r="P351" s="13"/>
      <c r="Q351" s="13"/>
      <c r="R351" s="14"/>
      <c r="S351" s="13"/>
      <c r="T351" s="11">
        <v>3.2514811500470002</v>
      </c>
      <c r="U351" s="13"/>
      <c r="V351" s="13"/>
      <c r="W351" s="14"/>
      <c r="X351" s="28">
        <v>0</v>
      </c>
    </row>
    <row r="352" spans="1:24" x14ac:dyDescent="0.2">
      <c r="A352" s="9" t="s">
        <v>71</v>
      </c>
      <c r="B352" s="10" t="s">
        <v>458</v>
      </c>
      <c r="C352" s="11">
        <v>108.93195151443399</v>
      </c>
      <c r="D352" s="11">
        <v>42.915374530686996</v>
      </c>
      <c r="E352" s="11">
        <v>66.016576983747996</v>
      </c>
      <c r="F352" s="11">
        <v>6.9774290206330001</v>
      </c>
      <c r="G352" s="11">
        <v>61.065333709967</v>
      </c>
      <c r="H352" s="14">
        <v>0</v>
      </c>
      <c r="I352" s="11">
        <v>38.544888090691003</v>
      </c>
      <c r="J352" s="11">
        <v>4.3704864399950001</v>
      </c>
      <c r="K352" s="13"/>
      <c r="L352" s="13"/>
      <c r="M352" s="14"/>
      <c r="N352" s="11">
        <v>56.785979786365999</v>
      </c>
      <c r="O352" s="11">
        <v>9.230597197382</v>
      </c>
      <c r="P352" s="13"/>
      <c r="Q352" s="13"/>
      <c r="R352" s="14"/>
      <c r="S352" s="11">
        <v>95.330867877057003</v>
      </c>
      <c r="T352" s="11">
        <v>13.601083637377</v>
      </c>
      <c r="U352" s="13"/>
      <c r="V352" s="13"/>
      <c r="W352" s="14"/>
      <c r="X352" s="28">
        <v>0</v>
      </c>
    </row>
    <row r="353" spans="1:24" x14ac:dyDescent="0.2">
      <c r="A353" s="9" t="s">
        <v>65</v>
      </c>
      <c r="B353" s="10" t="s">
        <v>452</v>
      </c>
      <c r="C353" s="11">
        <v>114.179811912028</v>
      </c>
      <c r="D353" s="11">
        <v>45.759081738851002</v>
      </c>
      <c r="E353" s="11">
        <v>68.420730173177006</v>
      </c>
      <c r="F353" s="11">
        <v>33.421309074671001</v>
      </c>
      <c r="G353" s="11">
        <v>63.289175410187994</v>
      </c>
      <c r="H353" s="14">
        <v>0</v>
      </c>
      <c r="I353" s="11">
        <v>40.946451229984</v>
      </c>
      <c r="J353" s="11">
        <v>4.8126305088670005</v>
      </c>
      <c r="K353" s="13"/>
      <c r="L353" s="13"/>
      <c r="M353" s="14"/>
      <c r="N353" s="11">
        <v>58.987739028912998</v>
      </c>
      <c r="O353" s="11">
        <v>9.4329911442639993</v>
      </c>
      <c r="P353" s="13"/>
      <c r="Q353" s="13"/>
      <c r="R353" s="14"/>
      <c r="S353" s="11">
        <v>99.934190258895995</v>
      </c>
      <c r="T353" s="11">
        <v>14.245621653131</v>
      </c>
      <c r="U353" s="13"/>
      <c r="V353" s="13"/>
      <c r="W353" s="14"/>
      <c r="X353" s="28">
        <v>0</v>
      </c>
    </row>
    <row r="354" spans="1:24" x14ac:dyDescent="0.2">
      <c r="A354" s="9" t="s">
        <v>35</v>
      </c>
      <c r="B354" s="10" t="s">
        <v>422</v>
      </c>
      <c r="C354" s="11">
        <v>108.68931740787301</v>
      </c>
      <c r="D354" s="11">
        <v>44.483622482156001</v>
      </c>
      <c r="E354" s="11">
        <v>64.205694925716998</v>
      </c>
      <c r="F354" s="11">
        <v>46.211988209124002</v>
      </c>
      <c r="G354" s="11">
        <v>59.390267806287994</v>
      </c>
      <c r="H354" s="14">
        <v>0</v>
      </c>
      <c r="I354" s="11">
        <v>37.088979591844002</v>
      </c>
      <c r="J354" s="11">
        <v>7.3946428903130004</v>
      </c>
      <c r="K354" s="13"/>
      <c r="L354" s="13"/>
      <c r="M354" s="14"/>
      <c r="N354" s="11">
        <v>50.713947485184001</v>
      </c>
      <c r="O354" s="11">
        <v>13.491747440532999</v>
      </c>
      <c r="P354" s="13"/>
      <c r="Q354" s="13"/>
      <c r="R354" s="14"/>
      <c r="S354" s="11">
        <v>87.802927077028002</v>
      </c>
      <c r="T354" s="11">
        <v>20.886390330845</v>
      </c>
      <c r="U354" s="13"/>
      <c r="V354" s="13"/>
      <c r="W354" s="14"/>
      <c r="X354" s="28">
        <v>0</v>
      </c>
    </row>
    <row r="355" spans="1:24" x14ac:dyDescent="0.2">
      <c r="A355" s="9" t="s">
        <v>14</v>
      </c>
      <c r="B355" s="10" t="s">
        <v>401</v>
      </c>
      <c r="C355" s="11">
        <v>114.59909698686499</v>
      </c>
      <c r="D355" s="11">
        <v>46.957013015635994</v>
      </c>
      <c r="E355" s="11">
        <v>67.642083971228999</v>
      </c>
      <c r="F355" s="11">
        <v>36.020650169261998</v>
      </c>
      <c r="G355" s="11">
        <v>62.568927673387002</v>
      </c>
      <c r="H355" s="14">
        <v>0</v>
      </c>
      <c r="I355" s="11">
        <v>33.719877255099</v>
      </c>
      <c r="J355" s="11">
        <v>13.237135760536001</v>
      </c>
      <c r="K355" s="13"/>
      <c r="L355" s="13"/>
      <c r="M355" s="14"/>
      <c r="N355" s="11">
        <v>43.870379711764997</v>
      </c>
      <c r="O355" s="11">
        <v>23.771704259463998</v>
      </c>
      <c r="P355" s="13"/>
      <c r="Q355" s="13"/>
      <c r="R355" s="14"/>
      <c r="S355" s="11">
        <v>77.590256966864999</v>
      </c>
      <c r="T355" s="11">
        <v>37.008840020000001</v>
      </c>
      <c r="U355" s="13"/>
      <c r="V355" s="13"/>
      <c r="W355" s="14"/>
      <c r="X355" s="28">
        <v>0</v>
      </c>
    </row>
    <row r="356" spans="1:24" x14ac:dyDescent="0.2">
      <c r="A356" s="9" t="s">
        <v>136</v>
      </c>
      <c r="B356" s="10" t="s">
        <v>523</v>
      </c>
      <c r="C356" s="11">
        <v>45.865132860298999</v>
      </c>
      <c r="D356" s="11">
        <v>17.192251333487</v>
      </c>
      <c r="E356" s="11">
        <v>28.672881526811999</v>
      </c>
      <c r="F356" s="11">
        <v>-23.663980613587</v>
      </c>
      <c r="G356" s="11">
        <v>26.522415412301001</v>
      </c>
      <c r="H356" s="14">
        <v>0.45214700000000002</v>
      </c>
      <c r="I356" s="11">
        <v>15.244429527511</v>
      </c>
      <c r="J356" s="11">
        <v>1.947821805976</v>
      </c>
      <c r="K356" s="13"/>
      <c r="L356" s="13"/>
      <c r="M356" s="14"/>
      <c r="N356" s="11">
        <v>23.703242226938002</v>
      </c>
      <c r="O356" s="11">
        <v>4.9696392998749994</v>
      </c>
      <c r="P356" s="13"/>
      <c r="Q356" s="13"/>
      <c r="R356" s="14"/>
      <c r="S356" s="11">
        <v>38.947671754449004</v>
      </c>
      <c r="T356" s="11">
        <v>6.9174611058500002</v>
      </c>
      <c r="U356" s="13"/>
      <c r="V356" s="13"/>
      <c r="W356" s="14"/>
      <c r="X356" s="28">
        <v>0</v>
      </c>
    </row>
    <row r="357" spans="1:24" x14ac:dyDescent="0.2">
      <c r="A357" s="9" t="s">
        <v>373</v>
      </c>
      <c r="B357" s="10" t="s">
        <v>760</v>
      </c>
      <c r="C357" s="11">
        <v>4.7412479585979996</v>
      </c>
      <c r="D357" s="11">
        <v>1.5867306756049999</v>
      </c>
      <c r="E357" s="11">
        <v>3.1545172829920003</v>
      </c>
      <c r="F357" s="11">
        <v>-23.076764766697</v>
      </c>
      <c r="G357" s="11">
        <v>2.917928486768</v>
      </c>
      <c r="H357" s="14">
        <v>0.5</v>
      </c>
      <c r="I357" s="13"/>
      <c r="J357" s="11">
        <v>1.5867306756049999</v>
      </c>
      <c r="K357" s="13"/>
      <c r="L357" s="13"/>
      <c r="M357" s="14"/>
      <c r="N357" s="13"/>
      <c r="O357" s="11">
        <v>3.1545172829920003</v>
      </c>
      <c r="P357" s="13"/>
      <c r="Q357" s="13"/>
      <c r="R357" s="14"/>
      <c r="S357" s="13"/>
      <c r="T357" s="11">
        <v>4.7412479585979996</v>
      </c>
      <c r="U357" s="13"/>
      <c r="V357" s="13"/>
      <c r="W357" s="14"/>
      <c r="X357" s="28">
        <v>0</v>
      </c>
    </row>
    <row r="358" spans="1:24" x14ac:dyDescent="0.2">
      <c r="A358" s="9" t="s">
        <v>81</v>
      </c>
      <c r="B358" s="10" t="s">
        <v>468</v>
      </c>
      <c r="C358" s="11">
        <v>96.162112635992003</v>
      </c>
      <c r="D358" s="11">
        <v>37.502515909341</v>
      </c>
      <c r="E358" s="11">
        <v>58.659596726650996</v>
      </c>
      <c r="F358" s="11">
        <v>35.433520689433998</v>
      </c>
      <c r="G358" s="11">
        <v>54.260126972152001</v>
      </c>
      <c r="H358" s="14">
        <v>0</v>
      </c>
      <c r="I358" s="11">
        <v>34.231055662697997</v>
      </c>
      <c r="J358" s="13"/>
      <c r="K358" s="11">
        <v>3.2714602466429996</v>
      </c>
      <c r="L358" s="13"/>
      <c r="M358" s="14"/>
      <c r="N358" s="11">
        <v>54.785460358280005</v>
      </c>
      <c r="O358" s="13"/>
      <c r="P358" s="11">
        <v>3.8741363683709999</v>
      </c>
      <c r="Q358" s="13"/>
      <c r="R358" s="14"/>
      <c r="S358" s="11">
        <v>89.016516020978997</v>
      </c>
      <c r="T358" s="13"/>
      <c r="U358" s="11">
        <v>7.1455966150129999</v>
      </c>
      <c r="V358" s="13"/>
      <c r="W358" s="14"/>
      <c r="X358" s="28">
        <v>0</v>
      </c>
    </row>
    <row r="359" spans="1:24" x14ac:dyDescent="0.2">
      <c r="A359" s="9" t="s">
        <v>268</v>
      </c>
      <c r="B359" s="10" t="s">
        <v>655</v>
      </c>
      <c r="C359" s="11">
        <v>3.9096234804729999</v>
      </c>
      <c r="D359" s="11">
        <v>1.311304252894</v>
      </c>
      <c r="E359" s="11">
        <v>2.598319227578</v>
      </c>
      <c r="F359" s="11">
        <v>-24.796090645330001</v>
      </c>
      <c r="G359" s="11">
        <v>2.4034452855099997</v>
      </c>
      <c r="H359" s="14">
        <v>0.5</v>
      </c>
      <c r="I359" s="13"/>
      <c r="J359" s="11">
        <v>1.311304252894</v>
      </c>
      <c r="K359" s="13"/>
      <c r="L359" s="13"/>
      <c r="M359" s="14"/>
      <c r="N359" s="13"/>
      <c r="O359" s="11">
        <v>2.598319227578</v>
      </c>
      <c r="P359" s="13"/>
      <c r="Q359" s="13"/>
      <c r="R359" s="14"/>
      <c r="S359" s="13"/>
      <c r="T359" s="11">
        <v>3.9096234804729999</v>
      </c>
      <c r="U359" s="13"/>
      <c r="V359" s="13"/>
      <c r="W359" s="14"/>
      <c r="X359" s="28">
        <v>0</v>
      </c>
    </row>
    <row r="360" spans="1:24" x14ac:dyDescent="0.2">
      <c r="A360" s="9" t="s">
        <v>357</v>
      </c>
      <c r="B360" s="10" t="s">
        <v>744</v>
      </c>
      <c r="C360" s="11">
        <v>5.7192425954499999</v>
      </c>
      <c r="D360" s="11">
        <v>2.0181774981519998</v>
      </c>
      <c r="E360" s="11">
        <v>3.7010650972980002</v>
      </c>
      <c r="F360" s="11">
        <v>-7.080756242014</v>
      </c>
      <c r="G360" s="11">
        <v>3.423485215001</v>
      </c>
      <c r="H360" s="14">
        <v>0.5</v>
      </c>
      <c r="I360" s="13"/>
      <c r="J360" s="11">
        <v>2.0181774981519998</v>
      </c>
      <c r="K360" s="13"/>
      <c r="L360" s="13"/>
      <c r="M360" s="14"/>
      <c r="N360" s="13"/>
      <c r="O360" s="11">
        <v>3.7010650972980002</v>
      </c>
      <c r="P360" s="13"/>
      <c r="Q360" s="13"/>
      <c r="R360" s="14"/>
      <c r="S360" s="13"/>
      <c r="T360" s="11">
        <v>5.7192425954499999</v>
      </c>
      <c r="U360" s="13"/>
      <c r="V360" s="13"/>
      <c r="W360" s="14"/>
      <c r="X360" s="28">
        <v>0</v>
      </c>
    </row>
    <row r="361" spans="1:24" x14ac:dyDescent="0.2">
      <c r="A361" s="9" t="s">
        <v>367</v>
      </c>
      <c r="B361" s="10" t="s">
        <v>754</v>
      </c>
      <c r="C361" s="11">
        <v>2.5975354184400001</v>
      </c>
      <c r="D361" s="11">
        <v>0.76474891622899999</v>
      </c>
      <c r="E361" s="11">
        <v>1.8327865022110001</v>
      </c>
      <c r="F361" s="11">
        <v>-12.694957748780999</v>
      </c>
      <c r="G361" s="11">
        <v>1.695327514545</v>
      </c>
      <c r="H361" s="14">
        <v>0.5</v>
      </c>
      <c r="I361" s="13"/>
      <c r="J361" s="11">
        <v>0.76474891622899999</v>
      </c>
      <c r="K361" s="13"/>
      <c r="L361" s="13"/>
      <c r="M361" s="14"/>
      <c r="N361" s="13"/>
      <c r="O361" s="11">
        <v>1.8327865022110001</v>
      </c>
      <c r="P361" s="13"/>
      <c r="Q361" s="13"/>
      <c r="R361" s="14"/>
      <c r="S361" s="13"/>
      <c r="T361" s="11">
        <v>2.5975354184400001</v>
      </c>
      <c r="U361" s="13"/>
      <c r="V361" s="13"/>
      <c r="W361" s="14"/>
      <c r="X361" s="28">
        <v>0</v>
      </c>
    </row>
    <row r="362" spans="1:24" x14ac:dyDescent="0.2">
      <c r="A362" s="9" t="s">
        <v>225</v>
      </c>
      <c r="B362" s="10" t="s">
        <v>612</v>
      </c>
      <c r="C362" s="11">
        <v>3.9157438850880002</v>
      </c>
      <c r="D362" s="11">
        <v>1.2133222257610001</v>
      </c>
      <c r="E362" s="11">
        <v>2.7024216593269998</v>
      </c>
      <c r="F362" s="11">
        <v>-9.3886284412799998</v>
      </c>
      <c r="G362" s="11">
        <v>2.4997400348780001</v>
      </c>
      <c r="H362" s="14">
        <v>0.5</v>
      </c>
      <c r="I362" s="13"/>
      <c r="J362" s="11">
        <v>1.2133222257610001</v>
      </c>
      <c r="K362" s="13"/>
      <c r="L362" s="13"/>
      <c r="M362" s="14"/>
      <c r="N362" s="13"/>
      <c r="O362" s="11">
        <v>2.7024216593269998</v>
      </c>
      <c r="P362" s="13"/>
      <c r="Q362" s="13"/>
      <c r="R362" s="14"/>
      <c r="S362" s="13"/>
      <c r="T362" s="11">
        <v>3.9157438850880002</v>
      </c>
      <c r="U362" s="13"/>
      <c r="V362" s="13"/>
      <c r="W362" s="14"/>
      <c r="X362" s="28">
        <v>0</v>
      </c>
    </row>
    <row r="363" spans="1:24" x14ac:dyDescent="0.2">
      <c r="A363" s="9" t="s">
        <v>321</v>
      </c>
      <c r="B363" s="10" t="s">
        <v>708</v>
      </c>
      <c r="C363" s="11">
        <v>3.4538417454659998</v>
      </c>
      <c r="D363" s="11">
        <v>1.238676174136</v>
      </c>
      <c r="E363" s="11">
        <v>2.21516557133</v>
      </c>
      <c r="F363" s="11">
        <v>-8.7139880860869994</v>
      </c>
      <c r="G363" s="11">
        <v>2.0490281534800001</v>
      </c>
      <c r="H363" s="14">
        <v>0.5</v>
      </c>
      <c r="I363" s="13"/>
      <c r="J363" s="11">
        <v>1.238676174136</v>
      </c>
      <c r="K363" s="13"/>
      <c r="L363" s="13"/>
      <c r="M363" s="14"/>
      <c r="N363" s="13"/>
      <c r="O363" s="11">
        <v>2.21516557133</v>
      </c>
      <c r="P363" s="13"/>
      <c r="Q363" s="13"/>
      <c r="R363" s="14"/>
      <c r="S363" s="13"/>
      <c r="T363" s="11">
        <v>3.4538417454659998</v>
      </c>
      <c r="U363" s="13"/>
      <c r="V363" s="13"/>
      <c r="W363" s="14"/>
      <c r="X363" s="28">
        <v>0</v>
      </c>
    </row>
    <row r="364" spans="1:24" x14ac:dyDescent="0.2">
      <c r="A364" s="9" t="s">
        <v>269</v>
      </c>
      <c r="B364" s="10" t="s">
        <v>656</v>
      </c>
      <c r="C364" s="11">
        <v>3.971011433068</v>
      </c>
      <c r="D364" s="11">
        <v>1.306989508399</v>
      </c>
      <c r="E364" s="11">
        <v>2.664021924669</v>
      </c>
      <c r="F364" s="11">
        <v>-19.911356173650997</v>
      </c>
      <c r="G364" s="11">
        <v>2.4642202803190001</v>
      </c>
      <c r="H364" s="14">
        <v>0.5</v>
      </c>
      <c r="I364" s="13"/>
      <c r="J364" s="11">
        <v>1.306989508399</v>
      </c>
      <c r="K364" s="13"/>
      <c r="L364" s="13"/>
      <c r="M364" s="14"/>
      <c r="N364" s="13"/>
      <c r="O364" s="11">
        <v>2.664021924669</v>
      </c>
      <c r="P364" s="13"/>
      <c r="Q364" s="13"/>
      <c r="R364" s="14"/>
      <c r="S364" s="13"/>
      <c r="T364" s="11">
        <v>3.971011433068</v>
      </c>
      <c r="U364" s="13"/>
      <c r="V364" s="13"/>
      <c r="W364" s="14"/>
      <c r="X364" s="28">
        <v>0</v>
      </c>
    </row>
    <row r="365" spans="1:24" x14ac:dyDescent="0.2">
      <c r="A365" s="9" t="s">
        <v>129</v>
      </c>
      <c r="B365" s="10" t="s">
        <v>516</v>
      </c>
      <c r="C365" s="11">
        <v>26.094750398473</v>
      </c>
      <c r="D365" s="11">
        <v>9.5291613013729997</v>
      </c>
      <c r="E365" s="11">
        <v>16.565589097101</v>
      </c>
      <c r="F365" s="11">
        <v>-22.563214381701002</v>
      </c>
      <c r="G365" s="11">
        <v>15.323169914817999</v>
      </c>
      <c r="H365" s="14">
        <v>0.5</v>
      </c>
      <c r="I365" s="11">
        <v>8.1472774687069993</v>
      </c>
      <c r="J365" s="11">
        <v>1.381883832665</v>
      </c>
      <c r="K365" s="13"/>
      <c r="L365" s="13"/>
      <c r="M365" s="14"/>
      <c r="N365" s="11">
        <v>12.379202014536</v>
      </c>
      <c r="O365" s="11">
        <v>4.186387082565</v>
      </c>
      <c r="P365" s="13"/>
      <c r="Q365" s="13"/>
      <c r="R365" s="14"/>
      <c r="S365" s="11">
        <v>20.526479483243001</v>
      </c>
      <c r="T365" s="11">
        <v>5.5682709152300003</v>
      </c>
      <c r="U365" s="13"/>
      <c r="V365" s="13"/>
      <c r="W365" s="14"/>
      <c r="X365" s="28">
        <v>0</v>
      </c>
    </row>
    <row r="366" spans="1:24" x14ac:dyDescent="0.2">
      <c r="A366" s="9" t="s">
        <v>214</v>
      </c>
      <c r="B366" s="10" t="s">
        <v>601</v>
      </c>
      <c r="C366" s="11">
        <v>2.1315852686080001</v>
      </c>
      <c r="D366" s="11">
        <v>0.62340353304999996</v>
      </c>
      <c r="E366" s="11">
        <v>1.5081817355579998</v>
      </c>
      <c r="F366" s="11">
        <v>-3.0187758963739997</v>
      </c>
      <c r="G366" s="11">
        <v>1.3950681053909999</v>
      </c>
      <c r="H366" s="14">
        <v>0.5</v>
      </c>
      <c r="I366" s="13"/>
      <c r="J366" s="11">
        <v>0.62340353304999996</v>
      </c>
      <c r="K366" s="13"/>
      <c r="L366" s="13"/>
      <c r="M366" s="14"/>
      <c r="N366" s="13"/>
      <c r="O366" s="11">
        <v>1.5081817355579998</v>
      </c>
      <c r="P366" s="13"/>
      <c r="Q366" s="13"/>
      <c r="R366" s="14"/>
      <c r="S366" s="13"/>
      <c r="T366" s="11">
        <v>2.1315852686080001</v>
      </c>
      <c r="U366" s="13"/>
      <c r="V366" s="13"/>
      <c r="W366" s="14"/>
      <c r="X366" s="28">
        <v>0</v>
      </c>
    </row>
    <row r="367" spans="1:24" x14ac:dyDescent="0.2">
      <c r="A367" s="9" t="s">
        <v>218</v>
      </c>
      <c r="B367" s="10" t="s">
        <v>605</v>
      </c>
      <c r="C367" s="11">
        <v>3.964711012959</v>
      </c>
      <c r="D367" s="11">
        <v>1.2890426869330001</v>
      </c>
      <c r="E367" s="11">
        <v>2.6756683260259999</v>
      </c>
      <c r="F367" s="11">
        <v>-9.3827116832730013</v>
      </c>
      <c r="G367" s="11">
        <v>2.4749932015740002</v>
      </c>
      <c r="H367" s="14">
        <v>0.5</v>
      </c>
      <c r="I367" s="13"/>
      <c r="J367" s="11">
        <v>1.2890426869330001</v>
      </c>
      <c r="K367" s="13"/>
      <c r="L367" s="13"/>
      <c r="M367" s="14"/>
      <c r="N367" s="13"/>
      <c r="O367" s="11">
        <v>2.6756683260259999</v>
      </c>
      <c r="P367" s="13"/>
      <c r="Q367" s="13"/>
      <c r="R367" s="14"/>
      <c r="S367" s="13"/>
      <c r="T367" s="11">
        <v>3.964711012959</v>
      </c>
      <c r="U367" s="13"/>
      <c r="V367" s="13"/>
      <c r="W367" s="14"/>
      <c r="X367" s="28">
        <v>0</v>
      </c>
    </row>
    <row r="368" spans="1:24" x14ac:dyDescent="0.2">
      <c r="A368" s="9" t="s">
        <v>292</v>
      </c>
      <c r="B368" s="10" t="s">
        <v>679</v>
      </c>
      <c r="C368" s="11">
        <v>4.6092153626570003</v>
      </c>
      <c r="D368" s="11">
        <v>1.575625965635</v>
      </c>
      <c r="E368" s="11">
        <v>3.0335893970220003</v>
      </c>
      <c r="F368" s="11">
        <v>-9.6333757034789986</v>
      </c>
      <c r="G368" s="11">
        <v>2.806070192245</v>
      </c>
      <c r="H368" s="14">
        <v>0.5</v>
      </c>
      <c r="I368" s="13"/>
      <c r="J368" s="11">
        <v>1.575625965635</v>
      </c>
      <c r="K368" s="13"/>
      <c r="L368" s="13"/>
      <c r="M368" s="14"/>
      <c r="N368" s="13"/>
      <c r="O368" s="11">
        <v>3.0335893970220003</v>
      </c>
      <c r="P368" s="13"/>
      <c r="Q368" s="13"/>
      <c r="R368" s="14"/>
      <c r="S368" s="13"/>
      <c r="T368" s="11">
        <v>4.6092153626570003</v>
      </c>
      <c r="U368" s="13"/>
      <c r="V368" s="13"/>
      <c r="W368" s="14"/>
      <c r="X368" s="28">
        <v>0</v>
      </c>
    </row>
    <row r="369" spans="1:24" x14ac:dyDescent="0.2">
      <c r="A369" s="9" t="s">
        <v>307</v>
      </c>
      <c r="B369" s="10" t="s">
        <v>694</v>
      </c>
      <c r="C369" s="11">
        <v>4.1536647004940006</v>
      </c>
      <c r="D369" s="11">
        <v>1.3873454922249999</v>
      </c>
      <c r="E369" s="11">
        <v>2.766319208269</v>
      </c>
      <c r="F369" s="11">
        <v>-3.491864472299</v>
      </c>
      <c r="G369" s="11">
        <v>2.5588452676490001</v>
      </c>
      <c r="H369" s="14">
        <v>0.5</v>
      </c>
      <c r="I369" s="13"/>
      <c r="J369" s="11">
        <v>1.3873454922249999</v>
      </c>
      <c r="K369" s="13"/>
      <c r="L369" s="13"/>
      <c r="M369" s="14"/>
      <c r="N369" s="13"/>
      <c r="O369" s="11">
        <v>2.766319208269</v>
      </c>
      <c r="P369" s="13"/>
      <c r="Q369" s="13"/>
      <c r="R369" s="14"/>
      <c r="S369" s="13"/>
      <c r="T369" s="11">
        <v>4.1536647004940006</v>
      </c>
      <c r="U369" s="13"/>
      <c r="V369" s="13"/>
      <c r="W369" s="14"/>
      <c r="X369" s="28">
        <v>0</v>
      </c>
    </row>
    <row r="370" spans="1:24" x14ac:dyDescent="0.2">
      <c r="A370" s="9" t="s">
        <v>160</v>
      </c>
      <c r="B370" s="10" t="s">
        <v>547</v>
      </c>
      <c r="C370" s="11">
        <v>58.665444571509006</v>
      </c>
      <c r="D370" s="11">
        <v>27.794503648062999</v>
      </c>
      <c r="E370" s="11">
        <v>30.870940923446</v>
      </c>
      <c r="F370" s="11">
        <v>21.072106873390002</v>
      </c>
      <c r="G370" s="11">
        <v>28.555620354186999</v>
      </c>
      <c r="H370" s="14">
        <v>0</v>
      </c>
      <c r="I370" s="13"/>
      <c r="J370" s="13"/>
      <c r="K370" s="11">
        <v>27.794503648062999</v>
      </c>
      <c r="L370" s="13"/>
      <c r="M370" s="14"/>
      <c r="N370" s="13"/>
      <c r="O370" s="13"/>
      <c r="P370" s="11">
        <v>30.870940923446</v>
      </c>
      <c r="Q370" s="13"/>
      <c r="R370" s="14"/>
      <c r="S370" s="13"/>
      <c r="T370" s="13"/>
      <c r="U370" s="11">
        <v>58.665444571509006</v>
      </c>
      <c r="V370" s="13"/>
      <c r="W370" s="14"/>
      <c r="X370" s="28">
        <v>0</v>
      </c>
    </row>
    <row r="371" spans="1:24" x14ac:dyDescent="0.2">
      <c r="A371" s="9" t="s">
        <v>337</v>
      </c>
      <c r="B371" s="10" t="s">
        <v>724</v>
      </c>
      <c r="C371" s="11">
        <v>3.0214929034130003</v>
      </c>
      <c r="D371" s="11">
        <v>1.057446279264</v>
      </c>
      <c r="E371" s="11">
        <v>1.9640466241480001</v>
      </c>
      <c r="F371" s="11">
        <v>-10.385880875742</v>
      </c>
      <c r="G371" s="11">
        <v>1.8167431273370001</v>
      </c>
      <c r="H371" s="14">
        <v>0.5</v>
      </c>
      <c r="I371" s="13"/>
      <c r="J371" s="11">
        <v>1.057446279264</v>
      </c>
      <c r="K371" s="13"/>
      <c r="L371" s="13"/>
      <c r="M371" s="14"/>
      <c r="N371" s="13"/>
      <c r="O371" s="11">
        <v>1.9640466241480001</v>
      </c>
      <c r="P371" s="13"/>
      <c r="Q371" s="13"/>
      <c r="R371" s="14"/>
      <c r="S371" s="13"/>
      <c r="T371" s="11">
        <v>3.0214929034130003</v>
      </c>
      <c r="U371" s="13"/>
      <c r="V371" s="13"/>
      <c r="W371" s="14"/>
      <c r="X371" s="28">
        <v>0</v>
      </c>
    </row>
    <row r="372" spans="1:24" x14ac:dyDescent="0.2">
      <c r="A372" s="9" t="s">
        <v>341</v>
      </c>
      <c r="B372" s="10" t="s">
        <v>728</v>
      </c>
      <c r="C372" s="11">
        <v>1.651014077845</v>
      </c>
      <c r="D372" s="11">
        <v>0.55031971465200002</v>
      </c>
      <c r="E372" s="11">
        <v>1.100694363193</v>
      </c>
      <c r="F372" s="11">
        <v>-3.0616692369200003</v>
      </c>
      <c r="G372" s="11">
        <v>1.0181422859539999</v>
      </c>
      <c r="H372" s="14">
        <v>0.5</v>
      </c>
      <c r="I372" s="13"/>
      <c r="J372" s="11">
        <v>0.55031971465200002</v>
      </c>
      <c r="K372" s="13"/>
      <c r="L372" s="13"/>
      <c r="M372" s="14"/>
      <c r="N372" s="13"/>
      <c r="O372" s="11">
        <v>1.100694363193</v>
      </c>
      <c r="P372" s="13"/>
      <c r="Q372" s="13"/>
      <c r="R372" s="14"/>
      <c r="S372" s="13"/>
      <c r="T372" s="11">
        <v>1.651014077845</v>
      </c>
      <c r="U372" s="13"/>
      <c r="V372" s="13"/>
      <c r="W372" s="14"/>
      <c r="X372" s="28">
        <v>0</v>
      </c>
    </row>
    <row r="373" spans="1:24" x14ac:dyDescent="0.2">
      <c r="A373" s="9" t="s">
        <v>82</v>
      </c>
      <c r="B373" s="10" t="s">
        <v>469</v>
      </c>
      <c r="C373" s="11">
        <v>125.614422868812</v>
      </c>
      <c r="D373" s="11">
        <v>53.079886907228001</v>
      </c>
      <c r="E373" s="11">
        <v>72.534535961583003</v>
      </c>
      <c r="F373" s="11">
        <v>40.713468296751998</v>
      </c>
      <c r="G373" s="11">
        <v>67.094445764464993</v>
      </c>
      <c r="H373" s="14">
        <v>0</v>
      </c>
      <c r="I373" s="11">
        <v>48.268882908584999</v>
      </c>
      <c r="J373" s="13"/>
      <c r="K373" s="11">
        <v>4.8110039986429998</v>
      </c>
      <c r="L373" s="13"/>
      <c r="M373" s="14"/>
      <c r="N373" s="11">
        <v>67.465695413665003</v>
      </c>
      <c r="O373" s="13"/>
      <c r="P373" s="11">
        <v>5.0688405479189997</v>
      </c>
      <c r="Q373" s="13"/>
      <c r="R373" s="14"/>
      <c r="S373" s="11">
        <v>115.73457832224999</v>
      </c>
      <c r="T373" s="13"/>
      <c r="U373" s="11">
        <v>9.8798445465619995</v>
      </c>
      <c r="V373" s="13"/>
      <c r="W373" s="14"/>
      <c r="X373" s="28">
        <v>0</v>
      </c>
    </row>
    <row r="374" spans="1:24" x14ac:dyDescent="0.2">
      <c r="A374" s="9" t="s">
        <v>161</v>
      </c>
      <c r="B374" s="10" t="s">
        <v>548</v>
      </c>
      <c r="C374" s="11">
        <v>43.134799424976002</v>
      </c>
      <c r="D374" s="11">
        <v>20.496934067724002</v>
      </c>
      <c r="E374" s="11">
        <v>22.637865357252</v>
      </c>
      <c r="F374" s="11">
        <v>14.661570539382</v>
      </c>
      <c r="G374" s="11">
        <v>20.940025455457999</v>
      </c>
      <c r="H374" s="14">
        <v>0</v>
      </c>
      <c r="I374" s="13"/>
      <c r="J374" s="13"/>
      <c r="K374" s="11">
        <v>20.496934067724002</v>
      </c>
      <c r="L374" s="13"/>
      <c r="M374" s="14"/>
      <c r="N374" s="13"/>
      <c r="O374" s="13"/>
      <c r="P374" s="11">
        <v>22.637865357252</v>
      </c>
      <c r="Q374" s="13"/>
      <c r="R374" s="14"/>
      <c r="S374" s="13"/>
      <c r="T374" s="13"/>
      <c r="U374" s="11">
        <v>43.134799424976002</v>
      </c>
      <c r="V374" s="13"/>
      <c r="W374" s="14"/>
      <c r="X374" s="28">
        <v>0</v>
      </c>
    </row>
    <row r="375" spans="1:24" x14ac:dyDescent="0.2">
      <c r="A375" s="9" t="s">
        <v>15</v>
      </c>
      <c r="B375" s="10" t="s">
        <v>402</v>
      </c>
      <c r="C375" s="11">
        <v>140.56788793238499</v>
      </c>
      <c r="D375" s="11">
        <v>57.851443866965006</v>
      </c>
      <c r="E375" s="11">
        <v>82.716444065418997</v>
      </c>
      <c r="F375" s="11">
        <v>-465.40831577527399</v>
      </c>
      <c r="G375" s="11">
        <v>76.512710760512988</v>
      </c>
      <c r="H375" s="14">
        <v>0.5</v>
      </c>
      <c r="I375" s="11">
        <v>36.708513771698001</v>
      </c>
      <c r="J375" s="11">
        <v>21.142930095267001</v>
      </c>
      <c r="K375" s="13"/>
      <c r="L375" s="13"/>
      <c r="M375" s="14"/>
      <c r="N375" s="11">
        <v>48.822893182359998</v>
      </c>
      <c r="O375" s="11">
        <v>33.893550883060001</v>
      </c>
      <c r="P375" s="13"/>
      <c r="Q375" s="13"/>
      <c r="R375" s="14"/>
      <c r="S375" s="11">
        <v>85.531406954057999</v>
      </c>
      <c r="T375" s="11">
        <v>55.036480978326999</v>
      </c>
      <c r="U375" s="13"/>
      <c r="V375" s="13"/>
      <c r="W375" s="14"/>
      <c r="X375" s="28">
        <v>0</v>
      </c>
    </row>
    <row r="376" spans="1:24" x14ac:dyDescent="0.2">
      <c r="A376" s="9" t="s">
        <v>219</v>
      </c>
      <c r="B376" s="10" t="s">
        <v>606</v>
      </c>
      <c r="C376" s="11">
        <v>2.6086387237240003</v>
      </c>
      <c r="D376" s="11">
        <v>0.74238237146599995</v>
      </c>
      <c r="E376" s="11">
        <v>1.866256352258</v>
      </c>
      <c r="F376" s="11">
        <v>-4.8635131456850003</v>
      </c>
      <c r="G376" s="11">
        <v>1.726287125839</v>
      </c>
      <c r="H376" s="14">
        <v>0.5</v>
      </c>
      <c r="I376" s="13"/>
      <c r="J376" s="11">
        <v>0.74238237146599995</v>
      </c>
      <c r="K376" s="13"/>
      <c r="L376" s="13"/>
      <c r="M376" s="14"/>
      <c r="N376" s="13"/>
      <c r="O376" s="11">
        <v>1.866256352258</v>
      </c>
      <c r="P376" s="13"/>
      <c r="Q376" s="13"/>
      <c r="R376" s="14"/>
      <c r="S376" s="13"/>
      <c r="T376" s="11">
        <v>2.6086387237240003</v>
      </c>
      <c r="U376" s="13"/>
      <c r="V376" s="13"/>
      <c r="W376" s="14"/>
      <c r="X376" s="28">
        <v>0</v>
      </c>
    </row>
    <row r="377" spans="1:24" x14ac:dyDescent="0.2">
      <c r="A377" s="9" t="s">
        <v>45</v>
      </c>
      <c r="B377" s="10" t="s">
        <v>432</v>
      </c>
      <c r="C377" s="11">
        <v>108.593220700822</v>
      </c>
      <c r="D377" s="11">
        <v>43.987371115211999</v>
      </c>
      <c r="E377" s="11">
        <v>64.605849585608993</v>
      </c>
      <c r="F377" s="11">
        <v>25.963031043609998</v>
      </c>
      <c r="G377" s="11">
        <v>59.760410866689</v>
      </c>
      <c r="H377" s="14">
        <v>0</v>
      </c>
      <c r="I377" s="11">
        <v>38.907001166086005</v>
      </c>
      <c r="J377" s="11">
        <v>5.0803699491259993</v>
      </c>
      <c r="K377" s="13"/>
      <c r="L377" s="13"/>
      <c r="M377" s="14"/>
      <c r="N377" s="11">
        <v>54.706879505128001</v>
      </c>
      <c r="O377" s="11">
        <v>9.8989700804809999</v>
      </c>
      <c r="P377" s="13"/>
      <c r="Q377" s="13"/>
      <c r="R377" s="14"/>
      <c r="S377" s="11">
        <v>93.613880671214005</v>
      </c>
      <c r="T377" s="11">
        <v>14.979340029608</v>
      </c>
      <c r="U377" s="13"/>
      <c r="V377" s="13"/>
      <c r="W377" s="14"/>
      <c r="X377" s="28">
        <v>0</v>
      </c>
    </row>
    <row r="378" spans="1:24" x14ac:dyDescent="0.2">
      <c r="A378" s="9" t="s">
        <v>149</v>
      </c>
      <c r="B378" s="10" t="s">
        <v>536</v>
      </c>
      <c r="C378" s="11">
        <v>87.705226814116998</v>
      </c>
      <c r="D378" s="11">
        <v>34.725573744717003</v>
      </c>
      <c r="E378" s="11">
        <v>52.979653069399994</v>
      </c>
      <c r="F378" s="11">
        <v>-18.308337434698998</v>
      </c>
      <c r="G378" s="11">
        <v>49.006179089195001</v>
      </c>
      <c r="H378" s="14">
        <v>0.25682199999999999</v>
      </c>
      <c r="I378" s="11">
        <v>30.31341635862</v>
      </c>
      <c r="J378" s="11">
        <v>4.4121573860970003</v>
      </c>
      <c r="K378" s="13"/>
      <c r="L378" s="13"/>
      <c r="M378" s="14"/>
      <c r="N378" s="11">
        <v>42.813475215526999</v>
      </c>
      <c r="O378" s="11">
        <v>10.166177853873</v>
      </c>
      <c r="P378" s="13"/>
      <c r="Q378" s="13"/>
      <c r="R378" s="14"/>
      <c r="S378" s="11">
        <v>73.126891574146995</v>
      </c>
      <c r="T378" s="11">
        <v>14.57833523997</v>
      </c>
      <c r="U378" s="13"/>
      <c r="V378" s="13"/>
      <c r="W378" s="14"/>
      <c r="X378" s="28">
        <v>0</v>
      </c>
    </row>
    <row r="379" spans="1:24" x14ac:dyDescent="0.2">
      <c r="A379" s="9" t="s">
        <v>254</v>
      </c>
      <c r="B379" s="10" t="s">
        <v>641</v>
      </c>
      <c r="C379" s="11">
        <v>3.0439143206790003</v>
      </c>
      <c r="D379" s="11">
        <v>1.00301527702</v>
      </c>
      <c r="E379" s="11">
        <v>2.0408990436579999</v>
      </c>
      <c r="F379" s="11">
        <v>-18.551201030026998</v>
      </c>
      <c r="G379" s="11">
        <v>1.8878316153839998</v>
      </c>
      <c r="H379" s="14">
        <v>0.5</v>
      </c>
      <c r="I379" s="13"/>
      <c r="J379" s="11">
        <v>1.00301527702</v>
      </c>
      <c r="K379" s="13"/>
      <c r="L379" s="13"/>
      <c r="M379" s="14"/>
      <c r="N379" s="13"/>
      <c r="O379" s="11">
        <v>2.0408990436579999</v>
      </c>
      <c r="P379" s="13"/>
      <c r="Q379" s="13"/>
      <c r="R379" s="14"/>
      <c r="S379" s="13"/>
      <c r="T379" s="11">
        <v>3.0439143206790003</v>
      </c>
      <c r="U379" s="13"/>
      <c r="V379" s="13"/>
      <c r="W379" s="14"/>
      <c r="X379" s="28">
        <v>0</v>
      </c>
    </row>
    <row r="380" spans="1:24" x14ac:dyDescent="0.2">
      <c r="A380" s="9" t="s">
        <v>132</v>
      </c>
      <c r="B380" s="10" t="s">
        <v>519</v>
      </c>
      <c r="C380" s="11">
        <v>19.269360909429</v>
      </c>
      <c r="D380" s="11">
        <v>7.6212351694280001</v>
      </c>
      <c r="E380" s="11">
        <v>11.648125739999999</v>
      </c>
      <c r="F380" s="11">
        <v>-26.450243716016999</v>
      </c>
      <c r="G380" s="11">
        <v>10.774516309499999</v>
      </c>
      <c r="H380" s="14">
        <v>0.5</v>
      </c>
      <c r="I380" s="11">
        <v>6.3038874184020006</v>
      </c>
      <c r="J380" s="11">
        <v>1.317347751027</v>
      </c>
      <c r="K380" s="13"/>
      <c r="L380" s="13"/>
      <c r="M380" s="14"/>
      <c r="N380" s="11">
        <v>7.8061550988899997</v>
      </c>
      <c r="O380" s="11">
        <v>3.8419706411100001</v>
      </c>
      <c r="P380" s="13"/>
      <c r="Q380" s="13"/>
      <c r="R380" s="14"/>
      <c r="S380" s="11">
        <v>14.110042517292001</v>
      </c>
      <c r="T380" s="11">
        <v>5.1593183921370001</v>
      </c>
      <c r="U380" s="13"/>
      <c r="V380" s="13"/>
      <c r="W380" s="14"/>
      <c r="X380" s="28">
        <v>0</v>
      </c>
    </row>
    <row r="381" spans="1:24" x14ac:dyDescent="0.2">
      <c r="A381" s="9" t="s">
        <v>50</v>
      </c>
      <c r="B381" s="10" t="s">
        <v>437</v>
      </c>
      <c r="C381" s="11">
        <v>125.26341165600499</v>
      </c>
      <c r="D381" s="11">
        <v>50.712455335127004</v>
      </c>
      <c r="E381" s="11">
        <v>74.550956320878001</v>
      </c>
      <c r="F381" s="11">
        <v>41.630965982109998</v>
      </c>
      <c r="G381" s="11">
        <v>68.959634596811995</v>
      </c>
      <c r="H381" s="14">
        <v>0</v>
      </c>
      <c r="I381" s="11">
        <v>45.342852621417997</v>
      </c>
      <c r="J381" s="11">
        <v>5.36960271371</v>
      </c>
      <c r="K381" s="13"/>
      <c r="L381" s="13"/>
      <c r="M381" s="14"/>
      <c r="N381" s="11">
        <v>64.150041515502991</v>
      </c>
      <c r="O381" s="11">
        <v>10.400914805375001</v>
      </c>
      <c r="P381" s="13"/>
      <c r="Q381" s="13"/>
      <c r="R381" s="14"/>
      <c r="S381" s="11">
        <v>109.49289413692101</v>
      </c>
      <c r="T381" s="11">
        <v>15.770517519084999</v>
      </c>
      <c r="U381" s="13"/>
      <c r="V381" s="13"/>
      <c r="W381" s="14"/>
      <c r="X381" s="28">
        <v>0</v>
      </c>
    </row>
    <row r="382" spans="1:24" x14ac:dyDescent="0.2">
      <c r="A382" s="9" t="s">
        <v>368</v>
      </c>
      <c r="B382" s="10" t="s">
        <v>755</v>
      </c>
      <c r="C382" s="11">
        <v>2.5411955517970002</v>
      </c>
      <c r="D382" s="11">
        <v>0.58762208807600003</v>
      </c>
      <c r="E382" s="11">
        <v>1.9535734637209998</v>
      </c>
      <c r="F382" s="11">
        <v>-15.702820698756</v>
      </c>
      <c r="G382" s="11">
        <v>1.8070554539419998</v>
      </c>
      <c r="H382" s="14">
        <v>0.5</v>
      </c>
      <c r="I382" s="13"/>
      <c r="J382" s="11">
        <v>0.58762208807600003</v>
      </c>
      <c r="K382" s="13"/>
      <c r="L382" s="13"/>
      <c r="M382" s="14"/>
      <c r="N382" s="13"/>
      <c r="O382" s="11">
        <v>1.9535734637209998</v>
      </c>
      <c r="P382" s="13"/>
      <c r="Q382" s="13"/>
      <c r="R382" s="14"/>
      <c r="S382" s="13"/>
      <c r="T382" s="11">
        <v>2.5411955517970002</v>
      </c>
      <c r="U382" s="13"/>
      <c r="V382" s="13"/>
      <c r="W382" s="14"/>
      <c r="X382" s="28">
        <v>0</v>
      </c>
    </row>
    <row r="383" spans="1:24" x14ac:dyDescent="0.2">
      <c r="A383" s="9" t="s">
        <v>133</v>
      </c>
      <c r="B383" s="10" t="s">
        <v>520</v>
      </c>
      <c r="C383" s="11">
        <v>19.069046949643003</v>
      </c>
      <c r="D383" s="11">
        <v>6.1454106965380006</v>
      </c>
      <c r="E383" s="11">
        <v>12.923636253105</v>
      </c>
      <c r="F383" s="11">
        <v>-13.786347816312</v>
      </c>
      <c r="G383" s="11">
        <v>11.954363534121999</v>
      </c>
      <c r="H383" s="14">
        <v>0.5</v>
      </c>
      <c r="I383" s="11">
        <v>6.1175322909779997</v>
      </c>
      <c r="J383" s="11">
        <v>2.787840556E-2</v>
      </c>
      <c r="K383" s="13"/>
      <c r="L383" s="13"/>
      <c r="M383" s="14"/>
      <c r="N383" s="11">
        <v>6.1711935893750001</v>
      </c>
      <c r="O383" s="11">
        <v>6.7524426637300001</v>
      </c>
      <c r="P383" s="13"/>
      <c r="Q383" s="13"/>
      <c r="R383" s="14"/>
      <c r="S383" s="11">
        <v>12.288725880353001</v>
      </c>
      <c r="T383" s="11">
        <v>6.7803210692900002</v>
      </c>
      <c r="U383" s="13"/>
      <c r="V383" s="13"/>
      <c r="W383" s="14"/>
      <c r="X383" s="28">
        <v>0</v>
      </c>
    </row>
    <row r="384" spans="1:24" x14ac:dyDescent="0.2">
      <c r="A384" s="9" t="s">
        <v>66</v>
      </c>
      <c r="B384" s="10" t="s">
        <v>453</v>
      </c>
      <c r="C384" s="11">
        <v>123.20031328427801</v>
      </c>
      <c r="D384" s="11">
        <v>50.283656586263</v>
      </c>
      <c r="E384" s="11">
        <v>72.916656698014009</v>
      </c>
      <c r="F384" s="11">
        <v>36.198137884998005</v>
      </c>
      <c r="G384" s="11">
        <v>67.447907445663006</v>
      </c>
      <c r="H384" s="14">
        <v>0</v>
      </c>
      <c r="I384" s="11">
        <v>45.171717961579006</v>
      </c>
      <c r="J384" s="11">
        <v>5.111938624685</v>
      </c>
      <c r="K384" s="13"/>
      <c r="L384" s="13"/>
      <c r="M384" s="14"/>
      <c r="N384" s="11">
        <v>63.167119201321</v>
      </c>
      <c r="O384" s="11">
        <v>9.7495374966929997</v>
      </c>
      <c r="P384" s="13"/>
      <c r="Q384" s="13"/>
      <c r="R384" s="14"/>
      <c r="S384" s="11">
        <v>108.33883716290001</v>
      </c>
      <c r="T384" s="11">
        <v>14.861476121378001</v>
      </c>
      <c r="U384" s="13"/>
      <c r="V384" s="13"/>
      <c r="W384" s="14"/>
      <c r="X384" s="28">
        <v>0</v>
      </c>
    </row>
    <row r="385" spans="1:24" x14ac:dyDescent="0.2">
      <c r="A385" s="9" t="s">
        <v>257</v>
      </c>
      <c r="B385" s="10" t="s">
        <v>644</v>
      </c>
      <c r="C385" s="11">
        <v>3.6066251323990004</v>
      </c>
      <c r="D385" s="11">
        <v>1.213262282106</v>
      </c>
      <c r="E385" s="11">
        <v>2.3933628502930002</v>
      </c>
      <c r="F385" s="11">
        <v>-13.789748844212999</v>
      </c>
      <c r="G385" s="11">
        <v>2.2138606365209998</v>
      </c>
      <c r="H385" s="14">
        <v>0.5</v>
      </c>
      <c r="I385" s="13"/>
      <c r="J385" s="11">
        <v>1.213262282106</v>
      </c>
      <c r="K385" s="13"/>
      <c r="L385" s="13"/>
      <c r="M385" s="14"/>
      <c r="N385" s="13"/>
      <c r="O385" s="11">
        <v>2.3933628502930002</v>
      </c>
      <c r="P385" s="13"/>
      <c r="Q385" s="13"/>
      <c r="R385" s="14"/>
      <c r="S385" s="13"/>
      <c r="T385" s="11">
        <v>3.6066251323990004</v>
      </c>
      <c r="U385" s="13"/>
      <c r="V385" s="13"/>
      <c r="W385" s="14"/>
      <c r="X385" s="28">
        <v>0</v>
      </c>
    </row>
    <row r="386" spans="1:24" x14ac:dyDescent="0.2">
      <c r="A386" s="9" t="s">
        <v>98</v>
      </c>
      <c r="B386" s="10" t="s">
        <v>485</v>
      </c>
      <c r="C386" s="11">
        <v>94.450161756625988</v>
      </c>
      <c r="D386" s="11">
        <v>36.346546471814996</v>
      </c>
      <c r="E386" s="11">
        <v>58.103615284810999</v>
      </c>
      <c r="F386" s="11">
        <v>41.082442169543995</v>
      </c>
      <c r="G386" s="11">
        <v>53.745844138449996</v>
      </c>
      <c r="H386" s="14">
        <v>0</v>
      </c>
      <c r="I386" s="11">
        <v>36.346546471814996</v>
      </c>
      <c r="J386" s="13"/>
      <c r="K386" s="13"/>
      <c r="L386" s="13"/>
      <c r="M386" s="14"/>
      <c r="N386" s="11">
        <v>58.103615284810999</v>
      </c>
      <c r="O386" s="13"/>
      <c r="P386" s="13"/>
      <c r="Q386" s="13"/>
      <c r="R386" s="14"/>
      <c r="S386" s="11">
        <v>94.450161756625988</v>
      </c>
      <c r="T386" s="13"/>
      <c r="U386" s="13"/>
      <c r="V386" s="13"/>
      <c r="W386" s="14"/>
      <c r="X386" s="28">
        <v>0</v>
      </c>
    </row>
    <row r="387" spans="1:24" x14ac:dyDescent="0.2">
      <c r="A387" s="9" t="s">
        <v>380</v>
      </c>
      <c r="B387" s="10" t="s">
        <v>767</v>
      </c>
      <c r="C387" s="11">
        <v>3.657556656668</v>
      </c>
      <c r="D387" s="11">
        <v>1.1933773824710001</v>
      </c>
      <c r="E387" s="11">
        <v>2.4641792741969999</v>
      </c>
      <c r="F387" s="11">
        <v>-10.079307495941</v>
      </c>
      <c r="G387" s="11">
        <v>2.2793658286330003</v>
      </c>
      <c r="H387" s="14">
        <v>0.5</v>
      </c>
      <c r="I387" s="13"/>
      <c r="J387" s="11">
        <v>1.1933773824710001</v>
      </c>
      <c r="K387" s="13"/>
      <c r="L387" s="13"/>
      <c r="M387" s="14"/>
      <c r="N387" s="13"/>
      <c r="O387" s="11">
        <v>2.4641792741969999</v>
      </c>
      <c r="P387" s="13"/>
      <c r="Q387" s="13"/>
      <c r="R387" s="14"/>
      <c r="S387" s="13"/>
      <c r="T387" s="11">
        <v>3.657556656668</v>
      </c>
      <c r="U387" s="13"/>
      <c r="V387" s="13"/>
      <c r="W387" s="14"/>
      <c r="X387" s="28">
        <v>0</v>
      </c>
    </row>
    <row r="388" spans="1:24" x14ac:dyDescent="0.2">
      <c r="A388" s="9" t="s">
        <v>258</v>
      </c>
      <c r="B388" s="10" t="s">
        <v>645</v>
      </c>
      <c r="C388" s="11">
        <v>3.5686612829430002</v>
      </c>
      <c r="D388" s="11">
        <v>1.141362595963</v>
      </c>
      <c r="E388" s="11">
        <v>2.4272986869800004</v>
      </c>
      <c r="F388" s="11">
        <v>-13.546967176522999</v>
      </c>
      <c r="G388" s="11">
        <v>2.2452512854559998</v>
      </c>
      <c r="H388" s="14">
        <v>0.5</v>
      </c>
      <c r="I388" s="13"/>
      <c r="J388" s="11">
        <v>1.141362595963</v>
      </c>
      <c r="K388" s="13"/>
      <c r="L388" s="13"/>
      <c r="M388" s="14"/>
      <c r="N388" s="13"/>
      <c r="O388" s="11">
        <v>2.4272986869800004</v>
      </c>
      <c r="P388" s="13"/>
      <c r="Q388" s="13"/>
      <c r="R388" s="14"/>
      <c r="S388" s="13"/>
      <c r="T388" s="11">
        <v>3.5686612829430002</v>
      </c>
      <c r="U388" s="13"/>
      <c r="V388" s="13"/>
      <c r="W388" s="14"/>
      <c r="X388" s="28">
        <v>0</v>
      </c>
    </row>
    <row r="389" spans="1:24" x14ac:dyDescent="0.2">
      <c r="A389" s="9" t="s">
        <v>188</v>
      </c>
      <c r="B389" s="10" t="s">
        <v>575</v>
      </c>
      <c r="C389" s="11">
        <v>4.552651281697</v>
      </c>
      <c r="D389" s="11">
        <v>1.4902458284960001</v>
      </c>
      <c r="E389" s="11">
        <v>3.0624054531999998</v>
      </c>
      <c r="F389" s="11">
        <v>-25.012310358215998</v>
      </c>
      <c r="G389" s="11">
        <v>2.83272504421</v>
      </c>
      <c r="H389" s="14">
        <v>0.5</v>
      </c>
      <c r="I389" s="13"/>
      <c r="J389" s="11">
        <v>1.4902458284960001</v>
      </c>
      <c r="K389" s="13"/>
      <c r="L389" s="13"/>
      <c r="M389" s="14"/>
      <c r="N389" s="13"/>
      <c r="O389" s="11">
        <v>3.0624054531999998</v>
      </c>
      <c r="P389" s="13"/>
      <c r="Q389" s="13"/>
      <c r="R389" s="14"/>
      <c r="S389" s="13"/>
      <c r="T389" s="11">
        <v>4.552651281697</v>
      </c>
      <c r="U389" s="13"/>
      <c r="V389" s="13"/>
      <c r="W389" s="14"/>
      <c r="X389" s="28">
        <v>0</v>
      </c>
    </row>
    <row r="390" spans="1:24" x14ac:dyDescent="0.2">
      <c r="A390" s="9" t="s">
        <v>293</v>
      </c>
      <c r="B390" s="10" t="s">
        <v>680</v>
      </c>
      <c r="C390" s="11">
        <v>4.7513670822440002</v>
      </c>
      <c r="D390" s="11">
        <v>1.631265629489</v>
      </c>
      <c r="E390" s="11">
        <v>3.1201014527550002</v>
      </c>
      <c r="F390" s="11">
        <v>-7.3525220890199998</v>
      </c>
      <c r="G390" s="11">
        <v>2.8860938437979997</v>
      </c>
      <c r="H390" s="14">
        <v>0.5</v>
      </c>
      <c r="I390" s="13"/>
      <c r="J390" s="11">
        <v>1.631265629489</v>
      </c>
      <c r="K390" s="13"/>
      <c r="L390" s="13"/>
      <c r="M390" s="14"/>
      <c r="N390" s="13"/>
      <c r="O390" s="11">
        <v>3.1201014527550002</v>
      </c>
      <c r="P390" s="13"/>
      <c r="Q390" s="13"/>
      <c r="R390" s="14"/>
      <c r="S390" s="13"/>
      <c r="T390" s="11">
        <v>4.7513670822440002</v>
      </c>
      <c r="U390" s="13"/>
      <c r="V390" s="13"/>
      <c r="W390" s="14"/>
      <c r="X390" s="28">
        <v>0</v>
      </c>
    </row>
    <row r="391" spans="1:24" x14ac:dyDescent="0.2">
      <c r="A391" s="9" t="s">
        <v>259</v>
      </c>
      <c r="B391" s="10" t="s">
        <v>646</v>
      </c>
      <c r="C391" s="11">
        <v>3.781125172001</v>
      </c>
      <c r="D391" s="11">
        <v>1.1790655871389999</v>
      </c>
      <c r="E391" s="11">
        <v>2.6020595848619998</v>
      </c>
      <c r="F391" s="11">
        <v>-8.9903549241969998</v>
      </c>
      <c r="G391" s="11">
        <v>2.4069051159970001</v>
      </c>
      <c r="H391" s="14">
        <v>0.5</v>
      </c>
      <c r="I391" s="13"/>
      <c r="J391" s="11">
        <v>1.1790655871389999</v>
      </c>
      <c r="K391" s="13"/>
      <c r="L391" s="13"/>
      <c r="M391" s="14"/>
      <c r="N391" s="13"/>
      <c r="O391" s="11">
        <v>2.6020595848619998</v>
      </c>
      <c r="P391" s="13"/>
      <c r="Q391" s="13"/>
      <c r="R391" s="14"/>
      <c r="S391" s="13"/>
      <c r="T391" s="11">
        <v>3.781125172001</v>
      </c>
      <c r="U391" s="13"/>
      <c r="V391" s="13"/>
      <c r="W391" s="14"/>
      <c r="X391" s="28">
        <v>0</v>
      </c>
    </row>
    <row r="392" spans="1:24" x14ac:dyDescent="0.2">
      <c r="A392" s="9" t="s">
        <v>114</v>
      </c>
      <c r="B392" s="10" t="s">
        <v>501</v>
      </c>
      <c r="C392" s="11">
        <v>39.194778569133</v>
      </c>
      <c r="D392" s="11">
        <v>14.892063979095001</v>
      </c>
      <c r="E392" s="11">
        <v>24.302714590038001</v>
      </c>
      <c r="F392" s="11">
        <v>-22.946753832929002</v>
      </c>
      <c r="G392" s="11">
        <v>22.480010995785999</v>
      </c>
      <c r="H392" s="14">
        <v>0.485651</v>
      </c>
      <c r="I392" s="11">
        <v>12.723530908432</v>
      </c>
      <c r="J392" s="11">
        <v>2.1685330706620003</v>
      </c>
      <c r="K392" s="13"/>
      <c r="L392" s="13"/>
      <c r="M392" s="14"/>
      <c r="N392" s="11">
        <v>19.094747307611001</v>
      </c>
      <c r="O392" s="11">
        <v>5.207967282427</v>
      </c>
      <c r="P392" s="13"/>
      <c r="Q392" s="13"/>
      <c r="R392" s="14"/>
      <c r="S392" s="11">
        <v>31.818278216042998</v>
      </c>
      <c r="T392" s="11">
        <v>7.37650035309</v>
      </c>
      <c r="U392" s="13"/>
      <c r="V392" s="13"/>
      <c r="W392" s="14"/>
      <c r="X392" s="28">
        <v>0</v>
      </c>
    </row>
  </sheetData>
  <sortState ref="A7:Z392">
    <sortCondition ref="B7:B392"/>
  </sortState>
  <mergeCells count="3">
    <mergeCell ref="I3:M3"/>
    <mergeCell ref="N3:R3"/>
    <mergeCell ref="S3:W3"/>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2"/>
  <sheetViews>
    <sheetView showZeros="0" zoomScale="80" zoomScaleNormal="80" workbookViewId="0">
      <pane xSplit="2" ySplit="4" topLeftCell="C5" activePane="bottomRight" state="frozen"/>
      <selection pane="topRight" activeCell="C1" sqref="C1"/>
      <selection pane="bottomLeft" activeCell="A5" sqref="A5"/>
      <selection pane="bottomRight" activeCell="B4" sqref="B4"/>
    </sheetView>
  </sheetViews>
  <sheetFormatPr defaultRowHeight="15" x14ac:dyDescent="0.2"/>
  <cols>
    <col min="2" max="2" width="30.77734375" style="2" customWidth="1"/>
    <col min="3" max="23" width="10.77734375" style="11" customWidth="1"/>
    <col min="24" max="24" width="8.88671875" style="16"/>
  </cols>
  <sheetData>
    <row r="1" spans="1:30" x14ac:dyDescent="0.2">
      <c r="B1" s="1" t="s">
        <v>792</v>
      </c>
      <c r="X1" s="11"/>
      <c r="Y1" s="2"/>
      <c r="Z1" s="2"/>
      <c r="AA1" s="2"/>
      <c r="AB1" s="2"/>
      <c r="AC1" s="2"/>
      <c r="AD1" s="2"/>
    </row>
    <row r="2" spans="1:30" ht="15.75" thickBot="1" x14ac:dyDescent="0.25">
      <c r="B2" s="1"/>
      <c r="C2" s="15"/>
      <c r="D2" s="15"/>
      <c r="E2" s="15"/>
      <c r="F2" s="15"/>
      <c r="G2" s="15"/>
      <c r="H2" s="15"/>
    </row>
    <row r="3" spans="1:30" x14ac:dyDescent="0.2">
      <c r="A3" s="3"/>
      <c r="B3" s="4"/>
      <c r="C3" s="17"/>
      <c r="D3" s="17"/>
      <c r="E3" s="17"/>
      <c r="F3" s="17"/>
      <c r="G3" s="17"/>
      <c r="H3" s="17"/>
      <c r="I3" s="56" t="s">
        <v>775</v>
      </c>
      <c r="J3" s="57"/>
      <c r="K3" s="57"/>
      <c r="L3" s="57"/>
      <c r="M3" s="58"/>
      <c r="N3" s="56" t="s">
        <v>776</v>
      </c>
      <c r="O3" s="57"/>
      <c r="P3" s="57"/>
      <c r="Q3" s="57"/>
      <c r="R3" s="58"/>
      <c r="S3" s="57" t="s">
        <v>777</v>
      </c>
      <c r="T3" s="57"/>
      <c r="U3" s="57"/>
      <c r="V3" s="57"/>
      <c r="W3" s="57"/>
      <c r="X3" s="18"/>
    </row>
    <row r="4" spans="1:30" ht="61.5" customHeight="1" thickBot="1" x14ac:dyDescent="0.25">
      <c r="A4" s="5" t="s">
        <v>791</v>
      </c>
      <c r="B4" s="6" t="s">
        <v>778</v>
      </c>
      <c r="C4" s="19" t="s">
        <v>779</v>
      </c>
      <c r="D4" s="19" t="s">
        <v>780</v>
      </c>
      <c r="E4" s="19" t="s">
        <v>781</v>
      </c>
      <c r="F4" s="19" t="s">
        <v>782</v>
      </c>
      <c r="G4" s="19" t="s">
        <v>783</v>
      </c>
      <c r="H4" s="19" t="s">
        <v>784</v>
      </c>
      <c r="I4" s="20" t="s">
        <v>785</v>
      </c>
      <c r="J4" s="21" t="s">
        <v>786</v>
      </c>
      <c r="K4" s="21" t="s">
        <v>787</v>
      </c>
      <c r="L4" s="21" t="s">
        <v>788</v>
      </c>
      <c r="M4" s="22" t="s">
        <v>789</v>
      </c>
      <c r="N4" s="20" t="s">
        <v>785</v>
      </c>
      <c r="O4" s="21" t="s">
        <v>786</v>
      </c>
      <c r="P4" s="21" t="s">
        <v>787</v>
      </c>
      <c r="Q4" s="21" t="s">
        <v>788</v>
      </c>
      <c r="R4" s="22" t="s">
        <v>789</v>
      </c>
      <c r="S4" s="21" t="s">
        <v>785</v>
      </c>
      <c r="T4" s="21" t="s">
        <v>786</v>
      </c>
      <c r="U4" s="21" t="s">
        <v>787</v>
      </c>
      <c r="V4" s="21" t="s">
        <v>788</v>
      </c>
      <c r="W4" s="21" t="s">
        <v>789</v>
      </c>
      <c r="X4" s="23" t="s">
        <v>790</v>
      </c>
    </row>
    <row r="5" spans="1:30" x14ac:dyDescent="0.2">
      <c r="A5" s="7"/>
      <c r="B5" s="8"/>
      <c r="C5" s="15"/>
      <c r="D5" s="15"/>
      <c r="E5" s="15"/>
      <c r="F5" s="15"/>
      <c r="G5" s="15"/>
      <c r="H5" s="15"/>
      <c r="I5" s="24"/>
      <c r="J5" s="25"/>
      <c r="K5" s="25"/>
      <c r="L5" s="25"/>
      <c r="M5" s="26"/>
      <c r="N5" s="24"/>
      <c r="O5" s="25"/>
      <c r="P5" s="25"/>
      <c r="Q5" s="25"/>
      <c r="R5" s="26"/>
      <c r="S5" s="15"/>
      <c r="T5" s="15"/>
      <c r="U5" s="15"/>
      <c r="V5" s="15"/>
      <c r="W5" s="15"/>
      <c r="X5" s="27"/>
    </row>
    <row r="6" spans="1:30" x14ac:dyDescent="0.2">
      <c r="A6" s="9" t="s">
        <v>0</v>
      </c>
      <c r="B6" s="10" t="s">
        <v>387</v>
      </c>
      <c r="C6" s="11">
        <v>16623.890854490252</v>
      </c>
      <c r="D6" s="11">
        <v>4981.7937268207743</v>
      </c>
      <c r="E6" s="11">
        <v>11642.097127669476</v>
      </c>
      <c r="I6" s="12">
        <v>4017.3406752823562</v>
      </c>
      <c r="J6" s="13">
        <v>531.90692977212905</v>
      </c>
      <c r="K6" s="13">
        <v>377.1853234957</v>
      </c>
      <c r="L6" s="13">
        <v>23.915758483555997</v>
      </c>
      <c r="M6" s="14">
        <v>29.582592706351999</v>
      </c>
      <c r="N6" s="12">
        <v>8329.4977598350233</v>
      </c>
      <c r="O6" s="13">
        <v>1883.0082016131623</v>
      </c>
      <c r="P6" s="13">
        <v>542.83812821901006</v>
      </c>
      <c r="Q6" s="13">
        <v>878.247708998603</v>
      </c>
      <c r="R6" s="14">
        <v>7.0827760843660004</v>
      </c>
      <c r="S6" s="11">
        <v>12346.838435117383</v>
      </c>
      <c r="T6" s="11">
        <v>2414.9151313852908</v>
      </c>
      <c r="U6" s="11">
        <v>920.02345171471018</v>
      </c>
      <c r="V6" s="11">
        <v>902.16346748215904</v>
      </c>
      <c r="W6" s="11">
        <v>36.665368790717999</v>
      </c>
      <c r="X6" s="28">
        <v>-2.2680910279470003</v>
      </c>
    </row>
    <row r="7" spans="1:30" x14ac:dyDescent="0.2">
      <c r="A7" s="9" t="s">
        <v>374</v>
      </c>
      <c r="B7" s="10" t="s">
        <v>761</v>
      </c>
      <c r="C7" s="11">
        <v>1.9202734343990002</v>
      </c>
      <c r="D7" s="11">
        <v>0.27119510780300005</v>
      </c>
      <c r="E7" s="11">
        <v>1.6490783265960001</v>
      </c>
      <c r="F7" s="11">
        <v>-5.3053480414850007</v>
      </c>
      <c r="G7" s="11">
        <v>1.5253974521009999</v>
      </c>
      <c r="H7" s="11">
        <v>0.5</v>
      </c>
      <c r="I7" s="12"/>
      <c r="J7" s="11">
        <v>0.27119510780300005</v>
      </c>
      <c r="K7" s="13"/>
      <c r="L7" s="13"/>
      <c r="M7" s="14"/>
      <c r="N7" s="12"/>
      <c r="O7" s="11">
        <v>1.6490783265960001</v>
      </c>
      <c r="P7" s="13"/>
      <c r="Q7" s="13"/>
      <c r="R7" s="14"/>
      <c r="S7" s="12"/>
      <c r="T7" s="11">
        <v>1.9202734343990002</v>
      </c>
      <c r="U7" s="13"/>
      <c r="V7" s="13"/>
      <c r="W7" s="14"/>
      <c r="X7" s="28">
        <v>0</v>
      </c>
    </row>
    <row r="8" spans="1:30" x14ac:dyDescent="0.2">
      <c r="A8" s="9" t="s">
        <v>193</v>
      </c>
      <c r="B8" s="10" t="s">
        <v>580</v>
      </c>
      <c r="C8" s="11">
        <v>4.4721283060279999</v>
      </c>
      <c r="D8" s="11">
        <v>1.060779909544</v>
      </c>
      <c r="E8" s="11">
        <v>3.4113483964840001</v>
      </c>
      <c r="F8" s="11">
        <v>-7.0886862824400003</v>
      </c>
      <c r="G8" s="11">
        <v>3.1554972667480001</v>
      </c>
      <c r="H8" s="11">
        <v>0.5</v>
      </c>
      <c r="I8" s="12"/>
      <c r="J8" s="11">
        <v>1.060779909544</v>
      </c>
      <c r="K8" s="13"/>
      <c r="L8" s="13"/>
      <c r="M8" s="14"/>
      <c r="N8" s="12"/>
      <c r="O8" s="11">
        <v>3.4113483964840001</v>
      </c>
      <c r="P8" s="13"/>
      <c r="Q8" s="13"/>
      <c r="R8" s="14"/>
      <c r="S8" s="12"/>
      <c r="T8" s="11">
        <v>4.4721283060279999</v>
      </c>
      <c r="U8" s="13"/>
      <c r="V8" s="13"/>
      <c r="W8" s="14"/>
      <c r="X8" s="28">
        <v>0</v>
      </c>
    </row>
    <row r="9" spans="1:30" x14ac:dyDescent="0.2">
      <c r="A9" s="9" t="s">
        <v>199</v>
      </c>
      <c r="B9" s="10" t="s">
        <v>586</v>
      </c>
      <c r="C9" s="11">
        <v>3.889224227932</v>
      </c>
      <c r="D9" s="11">
        <v>0.88219126902400002</v>
      </c>
      <c r="E9" s="11">
        <v>3.0070329589079998</v>
      </c>
      <c r="F9" s="11">
        <v>-9.3063346481449987</v>
      </c>
      <c r="G9" s="11">
        <v>2.78150548699</v>
      </c>
      <c r="H9" s="11">
        <v>0.5</v>
      </c>
      <c r="I9" s="12"/>
      <c r="J9" s="11">
        <v>0.88219126902400002</v>
      </c>
      <c r="K9" s="13"/>
      <c r="L9" s="13"/>
      <c r="M9" s="14"/>
      <c r="N9" s="12"/>
      <c r="O9" s="11">
        <v>3.0070329589079998</v>
      </c>
      <c r="P9" s="13"/>
      <c r="Q9" s="13"/>
      <c r="R9" s="14"/>
      <c r="S9" s="12"/>
      <c r="T9" s="11">
        <v>3.889224227932</v>
      </c>
      <c r="U9" s="13"/>
      <c r="V9" s="13"/>
      <c r="W9" s="14"/>
      <c r="X9" s="28">
        <v>0</v>
      </c>
    </row>
    <row r="10" spans="1:30" x14ac:dyDescent="0.2">
      <c r="A10" s="9" t="s">
        <v>375</v>
      </c>
      <c r="B10" s="10" t="s">
        <v>762</v>
      </c>
      <c r="C10" s="11">
        <v>4.1738151287400003</v>
      </c>
      <c r="D10" s="11">
        <v>0.75025280211500001</v>
      </c>
      <c r="E10" s="11">
        <v>3.4235623266250004</v>
      </c>
      <c r="F10" s="11">
        <v>-8.994804235578</v>
      </c>
      <c r="G10" s="11">
        <v>3.166795152128</v>
      </c>
      <c r="H10" s="11">
        <v>0.5</v>
      </c>
      <c r="I10" s="12"/>
      <c r="J10" s="11">
        <v>0.75025280211500001</v>
      </c>
      <c r="K10" s="13"/>
      <c r="L10" s="13"/>
      <c r="M10" s="14"/>
      <c r="N10" s="12"/>
      <c r="O10" s="11">
        <v>3.4235623266250004</v>
      </c>
      <c r="P10" s="13"/>
      <c r="Q10" s="13"/>
      <c r="R10" s="14"/>
      <c r="S10" s="12"/>
      <c r="T10" s="11">
        <v>4.1738151287400003</v>
      </c>
      <c r="U10" s="13"/>
      <c r="V10" s="13"/>
      <c r="W10" s="14"/>
      <c r="X10" s="28">
        <v>0</v>
      </c>
    </row>
    <row r="11" spans="1:30" x14ac:dyDescent="0.2">
      <c r="A11" s="9" t="s">
        <v>326</v>
      </c>
      <c r="B11" s="10" t="s">
        <v>713</v>
      </c>
      <c r="C11" s="11">
        <v>4.7738244144060005</v>
      </c>
      <c r="D11" s="11">
        <v>1.1482061931410001</v>
      </c>
      <c r="E11" s="11">
        <v>3.6256182212649999</v>
      </c>
      <c r="F11" s="11">
        <v>-9.5340691151899986</v>
      </c>
      <c r="G11" s="11">
        <v>3.3536968546699999</v>
      </c>
      <c r="H11" s="11">
        <v>0.5</v>
      </c>
      <c r="I11" s="12"/>
      <c r="J11" s="11">
        <v>1.1482061931410001</v>
      </c>
      <c r="K11" s="13"/>
      <c r="L11" s="13"/>
      <c r="M11" s="14"/>
      <c r="N11" s="12"/>
      <c r="O11" s="11">
        <v>3.6256182212649999</v>
      </c>
      <c r="P11" s="13"/>
      <c r="Q11" s="13"/>
      <c r="R11" s="14"/>
      <c r="S11" s="12"/>
      <c r="T11" s="11">
        <v>4.7738244144060005</v>
      </c>
      <c r="U11" s="13"/>
      <c r="V11" s="13"/>
      <c r="W11" s="14"/>
      <c r="X11" s="28">
        <v>0</v>
      </c>
    </row>
    <row r="12" spans="1:30" x14ac:dyDescent="0.2">
      <c r="A12" s="9" t="s">
        <v>270</v>
      </c>
      <c r="B12" s="10" t="s">
        <v>657</v>
      </c>
      <c r="C12" s="11">
        <v>3.300712617916</v>
      </c>
      <c r="D12" s="11">
        <v>0.61535728043000004</v>
      </c>
      <c r="E12" s="11">
        <v>2.685355337486</v>
      </c>
      <c r="F12" s="11">
        <v>-15.931071146282001</v>
      </c>
      <c r="G12" s="11">
        <v>2.4839536871750001</v>
      </c>
      <c r="H12" s="11">
        <v>0.5</v>
      </c>
      <c r="I12" s="12"/>
      <c r="J12" s="11">
        <v>0.61535728043000004</v>
      </c>
      <c r="K12" s="13"/>
      <c r="L12" s="13"/>
      <c r="M12" s="14"/>
      <c r="N12" s="12"/>
      <c r="O12" s="11">
        <v>2.685355337486</v>
      </c>
      <c r="P12" s="13"/>
      <c r="Q12" s="13"/>
      <c r="R12" s="14"/>
      <c r="S12" s="12"/>
      <c r="T12" s="11">
        <v>3.300712617916</v>
      </c>
      <c r="U12" s="13"/>
      <c r="V12" s="13"/>
      <c r="W12" s="14"/>
      <c r="X12" s="28">
        <v>0</v>
      </c>
    </row>
    <row r="13" spans="1:30" x14ac:dyDescent="0.2">
      <c r="A13" s="9" t="s">
        <v>163</v>
      </c>
      <c r="B13" s="10" t="s">
        <v>550</v>
      </c>
      <c r="C13" s="11">
        <v>16.888031814986</v>
      </c>
      <c r="D13" s="11">
        <v>6.7094771258690002</v>
      </c>
      <c r="E13" s="11">
        <v>10.178554689117</v>
      </c>
      <c r="F13" s="11">
        <v>5.4060707332220002</v>
      </c>
      <c r="G13" s="11">
        <v>9.4151630874329992</v>
      </c>
      <c r="H13" s="11">
        <v>0</v>
      </c>
      <c r="I13" s="12"/>
      <c r="J13" s="13"/>
      <c r="K13" s="11">
        <v>6.7094771258690002</v>
      </c>
      <c r="L13" s="13"/>
      <c r="M13" s="13"/>
      <c r="N13" s="12"/>
      <c r="O13" s="13"/>
      <c r="P13" s="11">
        <v>10.178554689117</v>
      </c>
      <c r="Q13" s="13"/>
      <c r="R13" s="14"/>
      <c r="S13" s="12"/>
      <c r="T13" s="13"/>
      <c r="U13" s="11">
        <v>16.888031814986</v>
      </c>
      <c r="V13" s="13"/>
      <c r="W13" s="13"/>
      <c r="X13" s="28">
        <v>0</v>
      </c>
    </row>
    <row r="14" spans="1:30" x14ac:dyDescent="0.2">
      <c r="A14" s="9" t="s">
        <v>185</v>
      </c>
      <c r="B14" s="10" t="s">
        <v>572</v>
      </c>
      <c r="C14" s="11">
        <v>4.300002151218</v>
      </c>
      <c r="D14" s="11">
        <v>0.58316307335799999</v>
      </c>
      <c r="E14" s="11">
        <v>3.71683907786</v>
      </c>
      <c r="F14" s="11">
        <v>-16.473841441821001</v>
      </c>
      <c r="G14" s="11">
        <v>3.438076147021</v>
      </c>
      <c r="H14" s="11">
        <v>0.5</v>
      </c>
      <c r="I14" s="12"/>
      <c r="J14" s="11">
        <v>0.58316307335799999</v>
      </c>
      <c r="K14" s="13"/>
      <c r="L14" s="13"/>
      <c r="M14" s="14"/>
      <c r="N14" s="12"/>
      <c r="O14" s="11">
        <v>3.71683907786</v>
      </c>
      <c r="P14" s="13"/>
      <c r="Q14" s="13"/>
      <c r="R14" s="14"/>
      <c r="S14" s="12"/>
      <c r="T14" s="11">
        <v>4.300002151218</v>
      </c>
      <c r="U14" s="13"/>
      <c r="V14" s="13"/>
      <c r="W14" s="14"/>
      <c r="X14" s="28">
        <v>0</v>
      </c>
    </row>
    <row r="15" spans="1:30" x14ac:dyDescent="0.2">
      <c r="A15" s="9" t="s">
        <v>351</v>
      </c>
      <c r="B15" s="10" t="s">
        <v>738</v>
      </c>
      <c r="C15" s="11">
        <v>2.4996709590070001</v>
      </c>
      <c r="D15" s="11">
        <v>0.50387436919200002</v>
      </c>
      <c r="E15" s="11">
        <v>1.9957965898150001</v>
      </c>
      <c r="F15" s="11">
        <v>-7.4096890033660001</v>
      </c>
      <c r="G15" s="11">
        <v>1.846111845579</v>
      </c>
      <c r="H15" s="11">
        <v>0.5</v>
      </c>
      <c r="I15" s="12"/>
      <c r="J15" s="11">
        <v>0.50387436919200002</v>
      </c>
      <c r="K15" s="13"/>
      <c r="L15" s="13"/>
      <c r="M15" s="13"/>
      <c r="N15" s="12"/>
      <c r="O15" s="11">
        <v>1.9957965898150001</v>
      </c>
      <c r="P15" s="13"/>
      <c r="Q15" s="13"/>
      <c r="R15" s="14"/>
      <c r="S15" s="12"/>
      <c r="T15" s="11">
        <v>2.4996709590070001</v>
      </c>
      <c r="U15" s="13"/>
      <c r="V15" s="13"/>
      <c r="W15" s="13"/>
      <c r="X15" s="28">
        <v>0</v>
      </c>
    </row>
    <row r="16" spans="1:30" x14ac:dyDescent="0.2">
      <c r="A16" s="9" t="s">
        <v>16</v>
      </c>
      <c r="B16" s="10" t="s">
        <v>403</v>
      </c>
      <c r="C16" s="11">
        <v>82.603636902325007</v>
      </c>
      <c r="D16" s="11">
        <v>28.760035368528001</v>
      </c>
      <c r="E16" s="11">
        <v>53.843601533797006</v>
      </c>
      <c r="F16" s="11">
        <v>35.988421727472002</v>
      </c>
      <c r="G16" s="11">
        <v>49.805331418762002</v>
      </c>
      <c r="H16" s="14">
        <v>0</v>
      </c>
      <c r="I16" s="13">
        <v>25.277456116107999</v>
      </c>
      <c r="J16" s="11">
        <v>3.4825792524199999</v>
      </c>
      <c r="K16" s="13"/>
      <c r="L16" s="13"/>
      <c r="M16" s="14"/>
      <c r="N16" s="11">
        <v>44.808816234585002</v>
      </c>
      <c r="O16" s="11">
        <v>9.0347852992119986</v>
      </c>
      <c r="P16" s="13"/>
      <c r="Q16" s="13"/>
      <c r="R16" s="14"/>
      <c r="S16" s="11">
        <v>70.086272350693008</v>
      </c>
      <c r="T16" s="11">
        <v>12.517364551631999</v>
      </c>
      <c r="U16" s="13"/>
      <c r="V16" s="13"/>
      <c r="W16" s="14"/>
      <c r="X16" s="28">
        <v>0</v>
      </c>
    </row>
    <row r="17" spans="1:24" x14ac:dyDescent="0.2">
      <c r="A17" s="9" t="s">
        <v>17</v>
      </c>
      <c r="B17" s="10" t="s">
        <v>404</v>
      </c>
      <c r="C17" s="11">
        <v>78.219659765860001</v>
      </c>
      <c r="D17" s="11">
        <v>23.412996342657998</v>
      </c>
      <c r="E17" s="11">
        <v>54.806663423202004</v>
      </c>
      <c r="F17" s="11">
        <v>18.624317778292998</v>
      </c>
      <c r="G17" s="11">
        <v>50.696163666461999</v>
      </c>
      <c r="H17" s="14">
        <v>0</v>
      </c>
      <c r="I17" s="11">
        <v>21.032967422759999</v>
      </c>
      <c r="J17" s="11">
        <v>2.3800289198969997</v>
      </c>
      <c r="K17" s="13"/>
      <c r="L17" s="13"/>
      <c r="M17" s="14"/>
      <c r="N17" s="11">
        <v>41.937718443884002</v>
      </c>
      <c r="O17" s="11">
        <v>12.868944979318</v>
      </c>
      <c r="P17" s="13"/>
      <c r="Q17" s="13"/>
      <c r="R17" s="14"/>
      <c r="S17" s="11">
        <v>62.970685866644004</v>
      </c>
      <c r="T17" s="11">
        <v>15.248973899214999</v>
      </c>
      <c r="U17" s="13"/>
      <c r="V17" s="13"/>
      <c r="W17" s="14"/>
      <c r="X17" s="28">
        <v>0</v>
      </c>
    </row>
    <row r="18" spans="1:24" x14ac:dyDescent="0.2">
      <c r="A18" s="9" t="s">
        <v>51</v>
      </c>
      <c r="B18" s="10" t="s">
        <v>438</v>
      </c>
      <c r="C18" s="11">
        <v>78.391238480157</v>
      </c>
      <c r="D18" s="11">
        <v>25.260773536396002</v>
      </c>
      <c r="E18" s="11">
        <v>53.130464943760998</v>
      </c>
      <c r="F18" s="11">
        <v>27.179462975822002</v>
      </c>
      <c r="G18" s="11">
        <v>49.145680072979005</v>
      </c>
      <c r="H18" s="14">
        <v>0</v>
      </c>
      <c r="I18" s="11">
        <v>23.255418020802999</v>
      </c>
      <c r="J18" s="11">
        <v>2.0053555155930001</v>
      </c>
      <c r="K18" s="13"/>
      <c r="L18" s="13"/>
      <c r="M18" s="13"/>
      <c r="N18" s="12">
        <v>46.452254310424003</v>
      </c>
      <c r="O18" s="11">
        <v>6.6782106333370006</v>
      </c>
      <c r="P18" s="13"/>
      <c r="Q18" s="13"/>
      <c r="R18" s="14"/>
      <c r="S18" s="12">
        <v>69.707672331227002</v>
      </c>
      <c r="T18" s="11">
        <v>8.6835661489300016</v>
      </c>
      <c r="U18" s="13"/>
      <c r="V18" s="13"/>
      <c r="W18" s="13"/>
      <c r="X18" s="28">
        <v>0</v>
      </c>
    </row>
    <row r="19" spans="1:24" x14ac:dyDescent="0.2">
      <c r="A19" s="9" t="s">
        <v>194</v>
      </c>
      <c r="B19" s="10" t="s">
        <v>581</v>
      </c>
      <c r="C19" s="11">
        <v>4.9995750286780005</v>
      </c>
      <c r="D19" s="11">
        <v>2.079201016052</v>
      </c>
      <c r="E19" s="11">
        <v>2.920374012626</v>
      </c>
      <c r="F19" s="11">
        <v>-6.4572614175549994</v>
      </c>
      <c r="G19" s="11">
        <v>2.7013459616789999</v>
      </c>
      <c r="H19" s="14">
        <v>0.5</v>
      </c>
      <c r="I19" s="13"/>
      <c r="J19" s="11">
        <v>2.079201016052</v>
      </c>
      <c r="K19" s="13"/>
      <c r="L19" s="13"/>
      <c r="M19" s="14"/>
      <c r="N19" s="13"/>
      <c r="O19" s="11">
        <v>2.920374012626</v>
      </c>
      <c r="P19" s="13"/>
      <c r="Q19" s="13"/>
      <c r="R19" s="14"/>
      <c r="S19" s="13"/>
      <c r="T19" s="11">
        <v>4.9995750286780005</v>
      </c>
      <c r="U19" s="13"/>
      <c r="V19" s="13"/>
      <c r="W19" s="14"/>
      <c r="X19" s="28">
        <v>0</v>
      </c>
    </row>
    <row r="20" spans="1:24" x14ac:dyDescent="0.2">
      <c r="A20" s="9" t="s">
        <v>226</v>
      </c>
      <c r="B20" s="10" t="s">
        <v>613</v>
      </c>
      <c r="C20" s="11">
        <v>6.4763091808739999</v>
      </c>
      <c r="D20" s="11">
        <v>1.155790973245</v>
      </c>
      <c r="E20" s="11">
        <v>5.3205182076290001</v>
      </c>
      <c r="F20" s="11">
        <v>-26.685031466527001</v>
      </c>
      <c r="G20" s="11">
        <v>4.9214793420570002</v>
      </c>
      <c r="H20" s="14">
        <v>0.5</v>
      </c>
      <c r="I20" s="13"/>
      <c r="J20" s="11">
        <v>1.155790973245</v>
      </c>
      <c r="K20" s="13"/>
      <c r="L20" s="13"/>
      <c r="M20" s="14"/>
      <c r="N20" s="13"/>
      <c r="O20" s="11">
        <v>5.3205182076290001</v>
      </c>
      <c r="P20" s="13"/>
      <c r="Q20" s="13"/>
      <c r="R20" s="14"/>
      <c r="S20" s="13"/>
      <c r="T20" s="11">
        <v>6.4763091808739999</v>
      </c>
      <c r="U20" s="13"/>
      <c r="V20" s="13"/>
      <c r="W20" s="14"/>
      <c r="X20" s="28">
        <v>0</v>
      </c>
    </row>
    <row r="21" spans="1:24" x14ac:dyDescent="0.2">
      <c r="A21" s="9" t="s">
        <v>244</v>
      </c>
      <c r="B21" s="10" t="s">
        <v>631</v>
      </c>
      <c r="C21" s="11">
        <v>3.5791519488990002</v>
      </c>
      <c r="D21" s="11">
        <v>0.73091018018599996</v>
      </c>
      <c r="E21" s="11">
        <v>2.8482417687130002</v>
      </c>
      <c r="F21" s="11">
        <v>-27.699803398832</v>
      </c>
      <c r="G21" s="11">
        <v>2.6346236360599997</v>
      </c>
      <c r="H21" s="14">
        <v>0.5</v>
      </c>
      <c r="I21" s="13"/>
      <c r="J21" s="11">
        <v>0.73091018018599996</v>
      </c>
      <c r="K21" s="13"/>
      <c r="L21" s="13"/>
      <c r="M21" s="14"/>
      <c r="N21" s="13"/>
      <c r="O21" s="11">
        <v>2.8482417687130002</v>
      </c>
      <c r="P21" s="13"/>
      <c r="Q21" s="13"/>
      <c r="R21" s="14"/>
      <c r="S21" s="13"/>
      <c r="T21" s="11">
        <v>3.5791519488990002</v>
      </c>
      <c r="U21" s="13"/>
      <c r="V21" s="13"/>
      <c r="W21" s="14"/>
      <c r="X21" s="28">
        <v>0</v>
      </c>
    </row>
    <row r="22" spans="1:24" x14ac:dyDescent="0.2">
      <c r="A22" s="9" t="s">
        <v>327</v>
      </c>
      <c r="B22" s="10" t="s">
        <v>714</v>
      </c>
      <c r="C22" s="11">
        <v>4.9759101142629998</v>
      </c>
      <c r="D22" s="11">
        <v>1.190702165584</v>
      </c>
      <c r="E22" s="11">
        <v>3.785207948679</v>
      </c>
      <c r="F22" s="11">
        <v>-15.713892115283999</v>
      </c>
      <c r="G22" s="11">
        <v>3.5013173525279999</v>
      </c>
      <c r="H22" s="14">
        <v>0.5</v>
      </c>
      <c r="I22" s="13"/>
      <c r="J22" s="11">
        <v>1.190702165584</v>
      </c>
      <c r="K22" s="13"/>
      <c r="L22" s="13"/>
      <c r="M22" s="14"/>
      <c r="N22" s="13"/>
      <c r="O22" s="11">
        <v>3.785207948679</v>
      </c>
      <c r="P22" s="13"/>
      <c r="Q22" s="13"/>
      <c r="R22" s="14"/>
      <c r="S22" s="13"/>
      <c r="T22" s="11">
        <v>4.9759101142629998</v>
      </c>
      <c r="U22" s="13"/>
      <c r="V22" s="13"/>
      <c r="W22" s="14"/>
      <c r="X22" s="28">
        <v>0</v>
      </c>
    </row>
    <row r="23" spans="1:24" x14ac:dyDescent="0.2">
      <c r="A23" s="9" t="s">
        <v>102</v>
      </c>
      <c r="B23" s="10" t="s">
        <v>489</v>
      </c>
      <c r="C23" s="11">
        <v>30.364912641951999</v>
      </c>
      <c r="D23" s="11">
        <v>8.2590277454159988</v>
      </c>
      <c r="E23" s="11">
        <v>22.105884896536001</v>
      </c>
      <c r="F23" s="11">
        <v>-10.114421726719</v>
      </c>
      <c r="G23" s="11">
        <v>20.447943529296001</v>
      </c>
      <c r="H23" s="14">
        <v>0.313915</v>
      </c>
      <c r="I23" s="11">
        <v>7.7162512147450002</v>
      </c>
      <c r="J23" s="11">
        <v>0.54277653066999998</v>
      </c>
      <c r="K23" s="13"/>
      <c r="L23" s="13"/>
      <c r="M23" s="14"/>
      <c r="N23" s="11">
        <v>17.845074435589002</v>
      </c>
      <c r="O23" s="11">
        <v>4.2608104609470008</v>
      </c>
      <c r="P23" s="13"/>
      <c r="Q23" s="13"/>
      <c r="R23" s="14"/>
      <c r="S23" s="11">
        <v>25.561325650334002</v>
      </c>
      <c r="T23" s="11">
        <v>4.8035869916170011</v>
      </c>
      <c r="U23" s="13"/>
      <c r="V23" s="13"/>
      <c r="W23" s="14"/>
      <c r="X23" s="28">
        <v>0</v>
      </c>
    </row>
    <row r="24" spans="1:24" x14ac:dyDescent="0.2">
      <c r="A24" s="9" t="s">
        <v>152</v>
      </c>
      <c r="B24" s="10" t="s">
        <v>539</v>
      </c>
      <c r="C24" s="11">
        <v>44.587096609865</v>
      </c>
      <c r="D24" s="11">
        <v>14.595235116614999</v>
      </c>
      <c r="E24" s="11">
        <v>29.991861493250003</v>
      </c>
      <c r="F24" s="11">
        <v>-2.171846492892</v>
      </c>
      <c r="G24" s="11">
        <v>27.742471881255998</v>
      </c>
      <c r="H24" s="14">
        <v>6.7525000000000002E-2</v>
      </c>
      <c r="I24" s="11">
        <v>13.478835831425</v>
      </c>
      <c r="J24" s="11">
        <v>1.11639928519</v>
      </c>
      <c r="K24" s="13"/>
      <c r="L24" s="13"/>
      <c r="M24" s="14"/>
      <c r="N24" s="11">
        <v>24.563487749530999</v>
      </c>
      <c r="O24" s="11">
        <v>5.4283737437190007</v>
      </c>
      <c r="P24" s="13"/>
      <c r="Q24" s="13"/>
      <c r="R24" s="14"/>
      <c r="S24" s="11">
        <v>38.042323580956001</v>
      </c>
      <c r="T24" s="11">
        <v>6.5447730289090007</v>
      </c>
      <c r="U24" s="13"/>
      <c r="V24" s="13"/>
      <c r="W24" s="14"/>
      <c r="X24" s="28">
        <v>0</v>
      </c>
    </row>
    <row r="25" spans="1:24" x14ac:dyDescent="0.2">
      <c r="A25" s="9" t="s">
        <v>167</v>
      </c>
      <c r="B25" s="10" t="s">
        <v>554</v>
      </c>
      <c r="C25" s="11">
        <v>9.053885747951</v>
      </c>
      <c r="D25" s="11">
        <v>3.5089420338030002</v>
      </c>
      <c r="E25" s="11">
        <v>5.5449437141480002</v>
      </c>
      <c r="F25" s="11">
        <v>3.3771918596970001</v>
      </c>
      <c r="G25" s="11">
        <v>5.1290729355869997</v>
      </c>
      <c r="H25" s="14">
        <v>0</v>
      </c>
      <c r="I25" s="13"/>
      <c r="J25" s="13"/>
      <c r="K25" s="11">
        <v>3.5089420338030002</v>
      </c>
      <c r="L25" s="13"/>
      <c r="M25" s="14"/>
      <c r="N25" s="13"/>
      <c r="O25" s="13"/>
      <c r="P25" s="11">
        <v>5.5449437141480002</v>
      </c>
      <c r="Q25" s="13"/>
      <c r="R25" s="14"/>
      <c r="S25" s="13"/>
      <c r="T25" s="13"/>
      <c r="U25" s="11">
        <v>9.053885747951</v>
      </c>
      <c r="V25" s="13"/>
      <c r="W25" s="14"/>
      <c r="X25" s="28">
        <v>0</v>
      </c>
    </row>
    <row r="26" spans="1:24" x14ac:dyDescent="0.2">
      <c r="A26" s="9" t="s">
        <v>175</v>
      </c>
      <c r="B26" s="10" t="s">
        <v>562</v>
      </c>
      <c r="C26" s="11">
        <v>10.89309104819</v>
      </c>
      <c r="D26" s="11">
        <v>4.242120189055</v>
      </c>
      <c r="E26" s="11">
        <v>6.6509708591349996</v>
      </c>
      <c r="F26" s="11">
        <v>1.919858725046</v>
      </c>
      <c r="G26" s="11">
        <v>6.1521480447000005</v>
      </c>
      <c r="H26" s="14">
        <v>0</v>
      </c>
      <c r="I26" s="13"/>
      <c r="J26" s="13"/>
      <c r="K26" s="11">
        <v>4.242120189055</v>
      </c>
      <c r="L26" s="13"/>
      <c r="M26" s="14"/>
      <c r="N26" s="13"/>
      <c r="O26" s="13"/>
      <c r="P26" s="11">
        <v>6.6509708591349996</v>
      </c>
      <c r="Q26" s="13"/>
      <c r="R26" s="14"/>
      <c r="S26" s="13"/>
      <c r="T26" s="13"/>
      <c r="U26" s="11">
        <v>10.89309104819</v>
      </c>
      <c r="V26" s="13"/>
      <c r="W26" s="14"/>
      <c r="X26" s="28">
        <v>0</v>
      </c>
    </row>
    <row r="27" spans="1:24" x14ac:dyDescent="0.2">
      <c r="A27" s="9" t="s">
        <v>18</v>
      </c>
      <c r="B27" s="10" t="s">
        <v>405</v>
      </c>
      <c r="C27" s="11">
        <v>47.953516171532996</v>
      </c>
      <c r="D27" s="11">
        <v>13.750632228837</v>
      </c>
      <c r="E27" s="11">
        <v>34.202883942695998</v>
      </c>
      <c r="F27" s="11">
        <v>14.78516016264</v>
      </c>
      <c r="G27" s="11">
        <v>31.637667646994</v>
      </c>
      <c r="H27" s="14">
        <v>0</v>
      </c>
      <c r="I27" s="11">
        <v>12.463639747799</v>
      </c>
      <c r="J27" s="11">
        <v>1.286992481038</v>
      </c>
      <c r="K27" s="13"/>
      <c r="L27" s="13"/>
      <c r="M27" s="14"/>
      <c r="N27" s="11">
        <v>27.196964564289999</v>
      </c>
      <c r="O27" s="11">
        <v>7.0059193784060003</v>
      </c>
      <c r="P27" s="13"/>
      <c r="Q27" s="13"/>
      <c r="R27" s="14"/>
      <c r="S27" s="11">
        <v>39.660604312088999</v>
      </c>
      <c r="T27" s="11">
        <v>8.2929118594440006</v>
      </c>
      <c r="U27" s="13"/>
      <c r="V27" s="13"/>
      <c r="W27" s="14"/>
      <c r="X27" s="28">
        <v>0</v>
      </c>
    </row>
    <row r="28" spans="1:24" x14ac:dyDescent="0.2">
      <c r="A28" s="9" t="s">
        <v>60</v>
      </c>
      <c r="B28" s="10" t="s">
        <v>447</v>
      </c>
      <c r="C28" s="11">
        <v>512.03043752501208</v>
      </c>
      <c r="D28" s="11">
        <v>177.75253647410102</v>
      </c>
      <c r="E28" s="11">
        <v>334.277901050911</v>
      </c>
      <c r="F28" s="11">
        <v>129.56593580704902</v>
      </c>
      <c r="G28" s="11">
        <v>309.207058472092</v>
      </c>
      <c r="H28" s="14">
        <v>0</v>
      </c>
      <c r="I28" s="11">
        <v>159.45862542910601</v>
      </c>
      <c r="J28" s="11">
        <v>18.293911044994999</v>
      </c>
      <c r="K28" s="13"/>
      <c r="L28" s="13"/>
      <c r="M28" s="14"/>
      <c r="N28" s="11">
        <v>285.08527573532302</v>
      </c>
      <c r="O28" s="11">
        <v>49.192625315587996</v>
      </c>
      <c r="P28" s="13"/>
      <c r="Q28" s="13"/>
      <c r="R28" s="14"/>
      <c r="S28" s="11">
        <v>444.54390116442903</v>
      </c>
      <c r="T28" s="11">
        <v>67.486536360582988</v>
      </c>
      <c r="U28" s="13"/>
      <c r="V28" s="13"/>
      <c r="W28" s="14"/>
      <c r="X28" s="28">
        <v>0</v>
      </c>
    </row>
    <row r="29" spans="1:24" x14ac:dyDescent="0.2">
      <c r="A29" s="9" t="s">
        <v>294</v>
      </c>
      <c r="B29" s="10" t="s">
        <v>681</v>
      </c>
      <c r="C29" s="11">
        <v>2.548380791249</v>
      </c>
      <c r="D29" s="11">
        <v>0.46715886562499997</v>
      </c>
      <c r="E29" s="11">
        <v>2.0812219256239999</v>
      </c>
      <c r="F29" s="11">
        <v>-14.18682177628</v>
      </c>
      <c r="G29" s="11">
        <v>1.925130281203</v>
      </c>
      <c r="H29" s="14">
        <v>0.5</v>
      </c>
      <c r="I29" s="13"/>
      <c r="J29" s="11">
        <v>0.46715886562499997</v>
      </c>
      <c r="K29" s="13"/>
      <c r="L29" s="13"/>
      <c r="M29" s="14"/>
      <c r="N29" s="13"/>
      <c r="O29" s="11">
        <v>2.0812219256239999</v>
      </c>
      <c r="P29" s="13"/>
      <c r="Q29" s="13"/>
      <c r="R29" s="14"/>
      <c r="S29" s="13"/>
      <c r="T29" s="11">
        <v>2.548380791249</v>
      </c>
      <c r="U29" s="13"/>
      <c r="V29" s="13"/>
      <c r="W29" s="14"/>
      <c r="X29" s="28">
        <v>0</v>
      </c>
    </row>
    <row r="30" spans="1:24" x14ac:dyDescent="0.2">
      <c r="A30" s="9" t="s">
        <v>143</v>
      </c>
      <c r="B30" s="10" t="s">
        <v>530</v>
      </c>
      <c r="C30" s="11">
        <v>63.889688535649</v>
      </c>
      <c r="D30" s="11">
        <v>22.301266265614</v>
      </c>
      <c r="E30" s="11">
        <v>41.588422270034997</v>
      </c>
      <c r="F30" s="11">
        <v>18.332979260713</v>
      </c>
      <c r="G30" s="11">
        <v>38.469290599783001</v>
      </c>
      <c r="H30" s="14">
        <v>0</v>
      </c>
      <c r="I30" s="11">
        <v>19.763797950750998</v>
      </c>
      <c r="J30" s="11">
        <v>2.5374683148630002</v>
      </c>
      <c r="K30" s="13"/>
      <c r="L30" s="13"/>
      <c r="M30" s="14"/>
      <c r="N30" s="11">
        <v>34.641302613086999</v>
      </c>
      <c r="O30" s="11">
        <v>6.9471196569490008</v>
      </c>
      <c r="P30" s="13"/>
      <c r="Q30" s="13"/>
      <c r="R30" s="14"/>
      <c r="S30" s="11">
        <v>54.405100563837998</v>
      </c>
      <c r="T30" s="11">
        <v>9.484587971812001</v>
      </c>
      <c r="U30" s="13"/>
      <c r="V30" s="13"/>
      <c r="W30" s="14"/>
      <c r="X30" s="28">
        <v>0</v>
      </c>
    </row>
    <row r="31" spans="1:24" x14ac:dyDescent="0.2">
      <c r="A31" s="9" t="s">
        <v>144</v>
      </c>
      <c r="B31" s="10" t="s">
        <v>531</v>
      </c>
      <c r="C31" s="11">
        <v>69.613353559210992</v>
      </c>
      <c r="D31" s="11">
        <v>24.534364293886</v>
      </c>
      <c r="E31" s="11">
        <v>45.078989265324999</v>
      </c>
      <c r="F31" s="11">
        <v>19.702540973024</v>
      </c>
      <c r="G31" s="11">
        <v>41.698065070426004</v>
      </c>
      <c r="H31" s="14">
        <v>0</v>
      </c>
      <c r="I31" s="11">
        <v>21.940095538670001</v>
      </c>
      <c r="J31" s="11">
        <v>2.594268755216</v>
      </c>
      <c r="K31" s="13"/>
      <c r="L31" s="13"/>
      <c r="M31" s="14"/>
      <c r="N31" s="11">
        <v>38.441025265411</v>
      </c>
      <c r="O31" s="11">
        <v>6.6379639999139997</v>
      </c>
      <c r="P31" s="13"/>
      <c r="Q31" s="13"/>
      <c r="R31" s="14"/>
      <c r="S31" s="11">
        <v>60.381120804081</v>
      </c>
      <c r="T31" s="11">
        <v>9.2322327551299992</v>
      </c>
      <c r="U31" s="13"/>
      <c r="V31" s="13"/>
      <c r="W31" s="14"/>
      <c r="X31" s="28">
        <v>0</v>
      </c>
    </row>
    <row r="32" spans="1:24" x14ac:dyDescent="0.2">
      <c r="A32" s="9" t="s">
        <v>200</v>
      </c>
      <c r="B32" s="10" t="s">
        <v>587</v>
      </c>
      <c r="C32" s="11">
        <v>4.6366898426569998</v>
      </c>
      <c r="D32" s="11">
        <v>1.9058130372069999</v>
      </c>
      <c r="E32" s="11">
        <v>2.7308768054499999</v>
      </c>
      <c r="F32" s="11">
        <v>-5.7345111736150001</v>
      </c>
      <c r="G32" s="11">
        <v>2.5260610450410002</v>
      </c>
      <c r="H32" s="14">
        <v>0.5</v>
      </c>
      <c r="I32" s="13"/>
      <c r="J32" s="11">
        <v>1.9058130372069999</v>
      </c>
      <c r="K32" s="13"/>
      <c r="L32" s="13"/>
      <c r="M32" s="14"/>
      <c r="N32" s="13"/>
      <c r="O32" s="11">
        <v>2.7308768054499999</v>
      </c>
      <c r="P32" s="13"/>
      <c r="Q32" s="13"/>
      <c r="R32" s="14"/>
      <c r="S32" s="13"/>
      <c r="T32" s="11">
        <v>4.6366898426569998</v>
      </c>
      <c r="U32" s="13"/>
      <c r="V32" s="13"/>
      <c r="W32" s="14"/>
      <c r="X32" s="28">
        <v>0</v>
      </c>
    </row>
    <row r="33" spans="1:24" x14ac:dyDescent="0.2">
      <c r="A33" s="9" t="s">
        <v>36</v>
      </c>
      <c r="B33" s="10" t="s">
        <v>423</v>
      </c>
      <c r="C33" s="11">
        <v>94.416620892680996</v>
      </c>
      <c r="D33" s="11">
        <v>30.812393543533002</v>
      </c>
      <c r="E33" s="11">
        <v>63.604227349147997</v>
      </c>
      <c r="F33" s="11">
        <v>19.712360105281</v>
      </c>
      <c r="G33" s="11">
        <v>58.833910297961999</v>
      </c>
      <c r="H33" s="14">
        <v>0</v>
      </c>
      <c r="I33" s="11">
        <v>27.985144029973998</v>
      </c>
      <c r="J33" s="11">
        <v>2.8272495135589999</v>
      </c>
      <c r="K33" s="13"/>
      <c r="L33" s="13"/>
      <c r="M33" s="14"/>
      <c r="N33" s="11">
        <v>54.093983448120994</v>
      </c>
      <c r="O33" s="11">
        <v>9.5102439010269997</v>
      </c>
      <c r="P33" s="13"/>
      <c r="Q33" s="13"/>
      <c r="R33" s="14"/>
      <c r="S33" s="11">
        <v>82.079127478094989</v>
      </c>
      <c r="T33" s="11">
        <v>12.337493414586</v>
      </c>
      <c r="U33" s="13"/>
      <c r="V33" s="13"/>
      <c r="W33" s="14"/>
      <c r="X33" s="28">
        <v>0</v>
      </c>
    </row>
    <row r="34" spans="1:24" x14ac:dyDescent="0.2">
      <c r="A34" s="9" t="s">
        <v>301</v>
      </c>
      <c r="B34" s="10" t="s">
        <v>688</v>
      </c>
      <c r="C34" s="11">
        <v>3.4912851494039998</v>
      </c>
      <c r="D34" s="11">
        <v>0.96891084406499994</v>
      </c>
      <c r="E34" s="11">
        <v>2.522374305339</v>
      </c>
      <c r="F34" s="11">
        <v>-5.2745259730800003</v>
      </c>
      <c r="G34" s="11">
        <v>2.333196232438</v>
      </c>
      <c r="H34" s="14">
        <v>0.5</v>
      </c>
      <c r="I34" s="13"/>
      <c r="J34" s="11">
        <v>0.96891084406499994</v>
      </c>
      <c r="K34" s="13"/>
      <c r="L34" s="13"/>
      <c r="M34" s="14"/>
      <c r="N34" s="13"/>
      <c r="O34" s="11">
        <v>2.522374305339</v>
      </c>
      <c r="P34" s="13"/>
      <c r="Q34" s="13"/>
      <c r="R34" s="14"/>
      <c r="S34" s="13"/>
      <c r="T34" s="11">
        <v>3.4912851494039998</v>
      </c>
      <c r="U34" s="13"/>
      <c r="V34" s="13"/>
      <c r="W34" s="14"/>
      <c r="X34" s="28">
        <v>0</v>
      </c>
    </row>
    <row r="35" spans="1:24" x14ac:dyDescent="0.2">
      <c r="A35" s="9" t="s">
        <v>118</v>
      </c>
      <c r="B35" s="10" t="s">
        <v>505</v>
      </c>
      <c r="C35" s="11">
        <v>41.338896971385005</v>
      </c>
      <c r="D35" s="11">
        <v>11.843761336102</v>
      </c>
      <c r="E35" s="11">
        <v>29.495135635283003</v>
      </c>
      <c r="F35" s="11">
        <v>-4.5408622105310004</v>
      </c>
      <c r="G35" s="11">
        <v>27.283000462636</v>
      </c>
      <c r="H35" s="14">
        <v>0.133414</v>
      </c>
      <c r="I35" s="11">
        <v>10.35266917809</v>
      </c>
      <c r="J35" s="11">
        <v>1.491092158012</v>
      </c>
      <c r="K35" s="13"/>
      <c r="L35" s="13"/>
      <c r="M35" s="14"/>
      <c r="N35" s="11">
        <v>23.435411062313001</v>
      </c>
      <c r="O35" s="11">
        <v>6.0597245729700004</v>
      </c>
      <c r="P35" s="13"/>
      <c r="Q35" s="13"/>
      <c r="R35" s="14"/>
      <c r="S35" s="11">
        <v>33.788080240403005</v>
      </c>
      <c r="T35" s="11">
        <v>7.5508167309820005</v>
      </c>
      <c r="U35" s="13"/>
      <c r="V35" s="13"/>
      <c r="W35" s="14"/>
      <c r="X35" s="28">
        <v>0</v>
      </c>
    </row>
    <row r="36" spans="1:24" x14ac:dyDescent="0.2">
      <c r="A36" s="9" t="s">
        <v>128</v>
      </c>
      <c r="B36" s="10" t="s">
        <v>515</v>
      </c>
      <c r="C36" s="11">
        <v>22.788195748101998</v>
      </c>
      <c r="D36" s="11">
        <v>7.0809455548879994</v>
      </c>
      <c r="E36" s="11">
        <v>15.707250193214</v>
      </c>
      <c r="F36" s="11">
        <v>-11.503875367608</v>
      </c>
      <c r="G36" s="11">
        <v>14.529206428723</v>
      </c>
      <c r="H36" s="14">
        <v>0.42276399999999997</v>
      </c>
      <c r="I36" s="11">
        <v>6.8351398053710009</v>
      </c>
      <c r="J36" s="11">
        <v>0.24580574951699999</v>
      </c>
      <c r="K36" s="13"/>
      <c r="L36" s="13"/>
      <c r="M36" s="14"/>
      <c r="N36" s="11">
        <v>11.564567365558</v>
      </c>
      <c r="O36" s="11">
        <v>4.1426828276559995</v>
      </c>
      <c r="P36" s="13"/>
      <c r="Q36" s="13"/>
      <c r="R36" s="14"/>
      <c r="S36" s="11">
        <v>18.399707170929002</v>
      </c>
      <c r="T36" s="11">
        <v>4.3884885771729998</v>
      </c>
      <c r="U36" s="13"/>
      <c r="V36" s="13"/>
      <c r="W36" s="14"/>
      <c r="X36" s="28">
        <v>0</v>
      </c>
    </row>
    <row r="37" spans="1:24" x14ac:dyDescent="0.2">
      <c r="A37" s="9" t="s">
        <v>67</v>
      </c>
      <c r="B37" s="10" t="s">
        <v>454</v>
      </c>
      <c r="C37" s="11">
        <v>192.80193344081198</v>
      </c>
      <c r="D37" s="11">
        <v>62.849044090859003</v>
      </c>
      <c r="E37" s="11">
        <v>129.95288934995298</v>
      </c>
      <c r="F37" s="11">
        <v>58.161516603899003</v>
      </c>
      <c r="G37" s="11">
        <v>120.206422648707</v>
      </c>
      <c r="H37" s="14">
        <v>0</v>
      </c>
      <c r="I37" s="11">
        <v>56.578855517264998</v>
      </c>
      <c r="J37" s="11">
        <v>6.2701885735939999</v>
      </c>
      <c r="K37" s="13"/>
      <c r="L37" s="13"/>
      <c r="M37" s="14"/>
      <c r="N37" s="11">
        <v>109.882741199227</v>
      </c>
      <c r="O37" s="11">
        <v>20.070148150726002</v>
      </c>
      <c r="P37" s="13"/>
      <c r="Q37" s="13"/>
      <c r="R37" s="14"/>
      <c r="S37" s="11">
        <v>166.46159671649201</v>
      </c>
      <c r="T37" s="11">
        <v>26.340336724320004</v>
      </c>
      <c r="U37" s="13"/>
      <c r="V37" s="13"/>
      <c r="W37" s="14"/>
      <c r="X37" s="28">
        <v>0</v>
      </c>
    </row>
    <row r="38" spans="1:24" x14ac:dyDescent="0.2">
      <c r="A38" s="9" t="s">
        <v>227</v>
      </c>
      <c r="B38" s="10" t="s">
        <v>614</v>
      </c>
      <c r="C38" s="11">
        <v>4.0312917843419998</v>
      </c>
      <c r="D38" s="11">
        <v>0.77734722950699997</v>
      </c>
      <c r="E38" s="11">
        <v>3.2539445548349999</v>
      </c>
      <c r="F38" s="11">
        <v>-13.269490269703001</v>
      </c>
      <c r="G38" s="11">
        <v>3.009898713223</v>
      </c>
      <c r="H38" s="14">
        <v>0.5</v>
      </c>
      <c r="I38" s="13"/>
      <c r="J38" s="11">
        <v>0.77734722950699997</v>
      </c>
      <c r="K38" s="13"/>
      <c r="L38" s="13"/>
      <c r="M38" s="14"/>
      <c r="N38" s="13"/>
      <c r="O38" s="11">
        <v>3.2539445548349999</v>
      </c>
      <c r="P38" s="13"/>
      <c r="Q38" s="13"/>
      <c r="R38" s="14"/>
      <c r="S38" s="13"/>
      <c r="T38" s="11">
        <v>4.0312917843419998</v>
      </c>
      <c r="U38" s="13"/>
      <c r="V38" s="13"/>
      <c r="W38" s="14"/>
      <c r="X38" s="28">
        <v>0</v>
      </c>
    </row>
    <row r="39" spans="1:24" x14ac:dyDescent="0.2">
      <c r="A39" s="9" t="s">
        <v>308</v>
      </c>
      <c r="B39" s="10" t="s">
        <v>695</v>
      </c>
      <c r="C39" s="11">
        <v>5.1460605603060001</v>
      </c>
      <c r="D39" s="11">
        <v>1.4512014622689999</v>
      </c>
      <c r="E39" s="11">
        <v>3.694859098037</v>
      </c>
      <c r="F39" s="11">
        <v>-8.1244489379829989</v>
      </c>
      <c r="G39" s="11">
        <v>3.4177446656840003</v>
      </c>
      <c r="H39" s="14">
        <v>0.5</v>
      </c>
      <c r="I39" s="13"/>
      <c r="J39" s="11">
        <v>1.4512014622689999</v>
      </c>
      <c r="K39" s="13"/>
      <c r="L39" s="13"/>
      <c r="M39" s="14"/>
      <c r="N39" s="13"/>
      <c r="O39" s="11">
        <v>3.694859098037</v>
      </c>
      <c r="P39" s="13"/>
      <c r="Q39" s="13"/>
      <c r="R39" s="14"/>
      <c r="S39" s="13"/>
      <c r="T39" s="11">
        <v>5.1460605603060001</v>
      </c>
      <c r="U39" s="13"/>
      <c r="V39" s="13"/>
      <c r="W39" s="14"/>
      <c r="X39" s="28">
        <v>0</v>
      </c>
    </row>
    <row r="40" spans="1:24" x14ac:dyDescent="0.2">
      <c r="A40" s="9" t="s">
        <v>19</v>
      </c>
      <c r="B40" s="10" t="s">
        <v>406</v>
      </c>
      <c r="C40" s="11">
        <v>125.121087142542</v>
      </c>
      <c r="D40" s="11">
        <v>42.701421881853996</v>
      </c>
      <c r="E40" s="11">
        <v>82.419665260688006</v>
      </c>
      <c r="F40" s="11">
        <v>49.707055133078001</v>
      </c>
      <c r="G40" s="11">
        <v>76.238190366137005</v>
      </c>
      <c r="H40" s="14">
        <v>0</v>
      </c>
      <c r="I40" s="11">
        <v>35.588817686904001</v>
      </c>
      <c r="J40" s="11">
        <v>7.1126041949490002</v>
      </c>
      <c r="K40" s="13"/>
      <c r="L40" s="13"/>
      <c r="M40" s="14"/>
      <c r="N40" s="11">
        <v>63.624601562360006</v>
      </c>
      <c r="O40" s="11">
        <v>18.795063698328001</v>
      </c>
      <c r="P40" s="13"/>
      <c r="Q40" s="13"/>
      <c r="R40" s="14"/>
      <c r="S40" s="11">
        <v>99.213419249264007</v>
      </c>
      <c r="T40" s="11">
        <v>25.907667893277001</v>
      </c>
      <c r="U40" s="13"/>
      <c r="V40" s="13"/>
      <c r="W40" s="14"/>
      <c r="X40" s="28">
        <v>0</v>
      </c>
    </row>
    <row r="41" spans="1:24" x14ac:dyDescent="0.2">
      <c r="A41" s="9" t="s">
        <v>228</v>
      </c>
      <c r="B41" s="10" t="s">
        <v>615</v>
      </c>
      <c r="C41" s="11">
        <v>1.7814980244409999</v>
      </c>
      <c r="D41" s="11">
        <v>0.233122471857</v>
      </c>
      <c r="E41" s="11">
        <v>1.5483755525839999</v>
      </c>
      <c r="F41" s="11">
        <v>-10.851482851499</v>
      </c>
      <c r="G41" s="11">
        <v>1.43224738614</v>
      </c>
      <c r="H41" s="14">
        <v>0.5</v>
      </c>
      <c r="I41" s="13"/>
      <c r="J41" s="11">
        <v>0.233122471857</v>
      </c>
      <c r="K41" s="13"/>
      <c r="L41" s="13"/>
      <c r="M41" s="14"/>
      <c r="N41" s="13"/>
      <c r="O41" s="11">
        <v>1.5483755525839999</v>
      </c>
      <c r="P41" s="13"/>
      <c r="Q41" s="13"/>
      <c r="R41" s="14"/>
      <c r="S41" s="13"/>
      <c r="T41" s="11">
        <v>1.7814980244409999</v>
      </c>
      <c r="U41" s="13"/>
      <c r="V41" s="13"/>
      <c r="W41" s="14"/>
      <c r="X41" s="28">
        <v>0</v>
      </c>
    </row>
    <row r="42" spans="1:24" x14ac:dyDescent="0.2">
      <c r="A42" s="9" t="s">
        <v>121</v>
      </c>
      <c r="B42" s="10" t="s">
        <v>508</v>
      </c>
      <c r="C42" s="11">
        <v>76.802353287808003</v>
      </c>
      <c r="D42" s="11">
        <v>21.618353179320998</v>
      </c>
      <c r="E42" s="11">
        <v>55.184000108487005</v>
      </c>
      <c r="F42" s="11">
        <v>1.6884443666169999</v>
      </c>
      <c r="G42" s="11">
        <v>51.045200100350996</v>
      </c>
      <c r="H42" s="14">
        <v>0</v>
      </c>
      <c r="I42" s="11">
        <v>18.708508137304001</v>
      </c>
      <c r="J42" s="11">
        <v>2.909845042018</v>
      </c>
      <c r="K42" s="13"/>
      <c r="L42" s="13"/>
      <c r="M42" s="14"/>
      <c r="N42" s="11">
        <v>41.518157916565002</v>
      </c>
      <c r="O42" s="11">
        <v>13.665842191922</v>
      </c>
      <c r="P42" s="13"/>
      <c r="Q42" s="13"/>
      <c r="R42" s="14"/>
      <c r="S42" s="11">
        <v>60.226666053869003</v>
      </c>
      <c r="T42" s="11">
        <v>16.575687233939998</v>
      </c>
      <c r="U42" s="13"/>
      <c r="V42" s="13"/>
      <c r="W42" s="14"/>
      <c r="X42" s="28">
        <v>0</v>
      </c>
    </row>
    <row r="43" spans="1:24" x14ac:dyDescent="0.2">
      <c r="A43" s="9" t="s">
        <v>103</v>
      </c>
      <c r="B43" s="10" t="s">
        <v>490</v>
      </c>
      <c r="C43" s="11">
        <v>137.02704966449099</v>
      </c>
      <c r="D43" s="11">
        <v>41.843610096808</v>
      </c>
      <c r="E43" s="11">
        <v>95.183439567682996</v>
      </c>
      <c r="F43" s="11">
        <v>-10.288985532377001</v>
      </c>
      <c r="G43" s="11">
        <v>88.044681600106998</v>
      </c>
      <c r="H43" s="14">
        <v>9.7550999999999999E-2</v>
      </c>
      <c r="I43" s="11">
        <v>37.825399135904</v>
      </c>
      <c r="J43" s="11">
        <v>4.0182109609039998</v>
      </c>
      <c r="K43" s="13"/>
      <c r="L43" s="13"/>
      <c r="M43" s="14"/>
      <c r="N43" s="11">
        <v>78.25132169959501</v>
      </c>
      <c r="O43" s="11">
        <v>16.932117868088</v>
      </c>
      <c r="P43" s="13"/>
      <c r="Q43" s="13"/>
      <c r="R43" s="14"/>
      <c r="S43" s="11">
        <v>116.076720835499</v>
      </c>
      <c r="T43" s="11">
        <v>20.950328828991999</v>
      </c>
      <c r="U43" s="13"/>
      <c r="V43" s="13"/>
      <c r="W43" s="14"/>
      <c r="X43" s="28">
        <v>0</v>
      </c>
    </row>
    <row r="44" spans="1:24" x14ac:dyDescent="0.2">
      <c r="A44" s="9" t="s">
        <v>309</v>
      </c>
      <c r="B44" s="10" t="s">
        <v>696</v>
      </c>
      <c r="C44" s="11">
        <v>3.4871555163279999</v>
      </c>
      <c r="D44" s="11">
        <v>0.8037407900339999</v>
      </c>
      <c r="E44" s="11">
        <v>2.683414726294</v>
      </c>
      <c r="F44" s="11">
        <v>-9.1727204219099985</v>
      </c>
      <c r="G44" s="11">
        <v>2.4821586218220002</v>
      </c>
      <c r="H44" s="14">
        <v>0.5</v>
      </c>
      <c r="I44" s="13"/>
      <c r="J44" s="11">
        <v>0.8037407900339999</v>
      </c>
      <c r="K44" s="13"/>
      <c r="L44" s="13"/>
      <c r="M44" s="14"/>
      <c r="N44" s="13"/>
      <c r="O44" s="11">
        <v>2.683414726294</v>
      </c>
      <c r="P44" s="13"/>
      <c r="Q44" s="13"/>
      <c r="R44" s="14"/>
      <c r="S44" s="13"/>
      <c r="T44" s="11">
        <v>3.4871555163279999</v>
      </c>
      <c r="U44" s="13"/>
      <c r="V44" s="13"/>
      <c r="W44" s="14"/>
      <c r="X44" s="28">
        <v>0</v>
      </c>
    </row>
    <row r="45" spans="1:24" x14ac:dyDescent="0.2">
      <c r="A45" s="9" t="s">
        <v>20</v>
      </c>
      <c r="B45" s="10" t="s">
        <v>407</v>
      </c>
      <c r="C45" s="11">
        <v>46.757822110044998</v>
      </c>
      <c r="D45" s="11">
        <v>10.855091449624</v>
      </c>
      <c r="E45" s="11">
        <v>35.902730660421</v>
      </c>
      <c r="F45" s="11">
        <v>10.230223902889</v>
      </c>
      <c r="G45" s="11">
        <v>33.210025860889999</v>
      </c>
      <c r="H45" s="14">
        <v>0</v>
      </c>
      <c r="I45" s="11">
        <v>11.002188042289999</v>
      </c>
      <c r="J45" s="11">
        <v>-0.147096592666</v>
      </c>
      <c r="K45" s="13"/>
      <c r="L45" s="13"/>
      <c r="M45" s="14"/>
      <c r="N45" s="11">
        <v>27.236327746716999</v>
      </c>
      <c r="O45" s="11">
        <v>8.6664029137040011</v>
      </c>
      <c r="P45" s="13"/>
      <c r="Q45" s="13"/>
      <c r="R45" s="14"/>
      <c r="S45" s="11">
        <v>38.238515789006996</v>
      </c>
      <c r="T45" s="11">
        <v>8.5193063210380018</v>
      </c>
      <c r="U45" s="13"/>
      <c r="V45" s="13"/>
      <c r="W45" s="14"/>
      <c r="X45" s="28">
        <v>0</v>
      </c>
    </row>
    <row r="46" spans="1:24" x14ac:dyDescent="0.2">
      <c r="A46" s="9" t="s">
        <v>255</v>
      </c>
      <c r="B46" s="10" t="s">
        <v>642</v>
      </c>
      <c r="C46" s="11">
        <v>1.629500734077</v>
      </c>
      <c r="D46" s="11">
        <v>0</v>
      </c>
      <c r="E46" s="11">
        <v>1.629500734077</v>
      </c>
      <c r="F46" s="11">
        <v>-9.4425891158610007</v>
      </c>
      <c r="G46" s="11">
        <v>1.507288179021</v>
      </c>
      <c r="H46" s="14">
        <v>0.5</v>
      </c>
      <c r="I46" s="13"/>
      <c r="J46" s="11">
        <v>0</v>
      </c>
      <c r="K46" s="13"/>
      <c r="L46" s="13"/>
      <c r="M46" s="14"/>
      <c r="N46" s="13"/>
      <c r="O46" s="11">
        <v>1.629500734077</v>
      </c>
      <c r="P46" s="13"/>
      <c r="Q46" s="13"/>
      <c r="R46" s="14"/>
      <c r="S46" s="13"/>
      <c r="T46" s="11">
        <v>1.629500734077</v>
      </c>
      <c r="U46" s="13"/>
      <c r="V46" s="13"/>
      <c r="W46" s="14"/>
      <c r="X46" s="28">
        <v>-1.5651034851999999E-2</v>
      </c>
    </row>
    <row r="47" spans="1:24" x14ac:dyDescent="0.2">
      <c r="A47" s="9" t="s">
        <v>260</v>
      </c>
      <c r="B47" s="10" t="s">
        <v>647</v>
      </c>
      <c r="C47" s="11">
        <v>2.8714904257859999</v>
      </c>
      <c r="D47" s="11">
        <v>0.67466270410399998</v>
      </c>
      <c r="E47" s="11">
        <v>2.1968277216819998</v>
      </c>
      <c r="F47" s="11">
        <v>-14.126856002714</v>
      </c>
      <c r="G47" s="11">
        <v>2.0320656425560002</v>
      </c>
      <c r="H47" s="14">
        <v>0.5</v>
      </c>
      <c r="I47" s="13"/>
      <c r="J47" s="11">
        <v>0.67466270410399998</v>
      </c>
      <c r="K47" s="13"/>
      <c r="L47" s="13"/>
      <c r="M47" s="14"/>
      <c r="N47" s="13"/>
      <c r="O47" s="11">
        <v>2.1968277216819998</v>
      </c>
      <c r="P47" s="13"/>
      <c r="Q47" s="13"/>
      <c r="R47" s="14"/>
      <c r="S47" s="13"/>
      <c r="T47" s="11">
        <v>2.8714904257859999</v>
      </c>
      <c r="U47" s="13"/>
      <c r="V47" s="13"/>
      <c r="W47" s="14"/>
      <c r="X47" s="28">
        <v>0</v>
      </c>
    </row>
    <row r="48" spans="1:24" x14ac:dyDescent="0.2">
      <c r="A48" s="9" t="s">
        <v>328</v>
      </c>
      <c r="B48" s="10" t="s">
        <v>715</v>
      </c>
      <c r="C48" s="11">
        <v>3.5062130978299999</v>
      </c>
      <c r="D48" s="11">
        <v>0.80233606963799997</v>
      </c>
      <c r="E48" s="11">
        <v>2.7038770281920002</v>
      </c>
      <c r="F48" s="11">
        <v>-7.3561756251959993</v>
      </c>
      <c r="G48" s="11">
        <v>2.501086251077</v>
      </c>
      <c r="H48" s="14">
        <v>0.5</v>
      </c>
      <c r="I48" s="13"/>
      <c r="J48" s="11">
        <v>0.80233606963799997</v>
      </c>
      <c r="K48" s="13"/>
      <c r="L48" s="13"/>
      <c r="M48" s="14"/>
      <c r="N48" s="13"/>
      <c r="O48" s="11">
        <v>2.7038770281920002</v>
      </c>
      <c r="P48" s="13"/>
      <c r="Q48" s="13"/>
      <c r="R48" s="14"/>
      <c r="S48" s="13"/>
      <c r="T48" s="11">
        <v>3.5062130978299999</v>
      </c>
      <c r="U48" s="13"/>
      <c r="V48" s="13"/>
      <c r="W48" s="14"/>
      <c r="X48" s="28">
        <v>0</v>
      </c>
    </row>
    <row r="49" spans="1:24" x14ac:dyDescent="0.2">
      <c r="A49" s="9" t="s">
        <v>85</v>
      </c>
      <c r="B49" s="10" t="s">
        <v>472</v>
      </c>
      <c r="C49" s="11">
        <v>49.609743016612995</v>
      </c>
      <c r="D49" s="11">
        <v>8.076342860095</v>
      </c>
      <c r="E49" s="11">
        <v>41.533400156517999</v>
      </c>
      <c r="F49" s="11">
        <v>25.890263374793001</v>
      </c>
      <c r="G49" s="11">
        <v>38.418395144778998</v>
      </c>
      <c r="H49" s="14">
        <v>0</v>
      </c>
      <c r="I49" s="11">
        <v>8.076342860095</v>
      </c>
      <c r="J49" s="13"/>
      <c r="K49" s="13"/>
      <c r="L49" s="13"/>
      <c r="M49" s="14"/>
      <c r="N49" s="11">
        <v>41.533400156517999</v>
      </c>
      <c r="O49" s="13"/>
      <c r="P49" s="13"/>
      <c r="Q49" s="13"/>
      <c r="R49" s="14"/>
      <c r="S49" s="11">
        <v>49.609743016612995</v>
      </c>
      <c r="T49" s="13"/>
      <c r="U49" s="13"/>
      <c r="V49" s="13"/>
      <c r="W49" s="14"/>
      <c r="X49" s="28">
        <v>0</v>
      </c>
    </row>
    <row r="50" spans="1:24" x14ac:dyDescent="0.2">
      <c r="A50" s="9" t="s">
        <v>168</v>
      </c>
      <c r="B50" s="10" t="s">
        <v>555</v>
      </c>
      <c r="C50" s="11">
        <v>8.0382297176899993</v>
      </c>
      <c r="D50" s="11">
        <v>3.2364422381429998</v>
      </c>
      <c r="E50" s="11">
        <v>4.8017874795469995</v>
      </c>
      <c r="F50" s="11">
        <v>1.597801287702</v>
      </c>
      <c r="G50" s="11">
        <v>4.4416534185809997</v>
      </c>
      <c r="H50" s="14">
        <v>0</v>
      </c>
      <c r="I50" s="13"/>
      <c r="J50" s="13"/>
      <c r="K50" s="11">
        <v>3.2364422381429998</v>
      </c>
      <c r="L50" s="13"/>
      <c r="M50" s="14"/>
      <c r="N50" s="13"/>
      <c r="O50" s="13"/>
      <c r="P50" s="11">
        <v>4.8017874795469995</v>
      </c>
      <c r="Q50" s="13"/>
      <c r="R50" s="14"/>
      <c r="S50" s="13"/>
      <c r="T50" s="13"/>
      <c r="U50" s="11">
        <v>8.0382297176899993</v>
      </c>
      <c r="V50" s="13"/>
      <c r="W50" s="14"/>
      <c r="X50" s="28">
        <v>0</v>
      </c>
    </row>
    <row r="51" spans="1:24" x14ac:dyDescent="0.2">
      <c r="A51" s="9" t="s">
        <v>282</v>
      </c>
      <c r="B51" s="10" t="s">
        <v>669</v>
      </c>
      <c r="C51" s="11">
        <v>6.7570320955759993</v>
      </c>
      <c r="D51" s="11">
        <v>2.7774756074259996</v>
      </c>
      <c r="E51" s="11">
        <v>3.9795564881500001</v>
      </c>
      <c r="F51" s="11">
        <v>-7.3145616029760001</v>
      </c>
      <c r="G51" s="11">
        <v>3.681089751539</v>
      </c>
      <c r="H51" s="14">
        <v>0.5</v>
      </c>
      <c r="I51" s="13"/>
      <c r="J51" s="11">
        <v>2.7774756074259996</v>
      </c>
      <c r="K51" s="13"/>
      <c r="L51" s="13"/>
      <c r="M51" s="14"/>
      <c r="N51" s="13"/>
      <c r="O51" s="11">
        <v>3.9795564881500001</v>
      </c>
      <c r="P51" s="13"/>
      <c r="Q51" s="13"/>
      <c r="R51" s="14"/>
      <c r="S51" s="13"/>
      <c r="T51" s="11">
        <v>6.7570320955759993</v>
      </c>
      <c r="U51" s="13"/>
      <c r="V51" s="13"/>
      <c r="W51" s="14"/>
      <c r="X51" s="28">
        <v>0</v>
      </c>
    </row>
    <row r="52" spans="1:24" x14ac:dyDescent="0.2">
      <c r="A52" s="9" t="s">
        <v>37</v>
      </c>
      <c r="B52" s="10" t="s">
        <v>424</v>
      </c>
      <c r="C52" s="11">
        <v>48.914350301942001</v>
      </c>
      <c r="D52" s="11">
        <v>15.311400705499999</v>
      </c>
      <c r="E52" s="11">
        <v>33.602949596442002</v>
      </c>
      <c r="F52" s="11">
        <v>7.801356859907</v>
      </c>
      <c r="G52" s="11">
        <v>31.082728376708999</v>
      </c>
      <c r="H52" s="14">
        <v>0</v>
      </c>
      <c r="I52" s="11">
        <v>13.821019032722001</v>
      </c>
      <c r="J52" s="11">
        <v>1.4903816727779999</v>
      </c>
      <c r="K52" s="13"/>
      <c r="L52" s="13"/>
      <c r="M52" s="14"/>
      <c r="N52" s="11">
        <v>28.074463678548</v>
      </c>
      <c r="O52" s="11">
        <v>5.5284859178939998</v>
      </c>
      <c r="P52" s="13"/>
      <c r="Q52" s="13"/>
      <c r="R52" s="14"/>
      <c r="S52" s="11">
        <v>41.895482711269999</v>
      </c>
      <c r="T52" s="11">
        <v>7.0188675906719995</v>
      </c>
      <c r="U52" s="13"/>
      <c r="V52" s="13"/>
      <c r="W52" s="14"/>
      <c r="X52" s="28">
        <v>0</v>
      </c>
    </row>
    <row r="53" spans="1:24" x14ac:dyDescent="0.2">
      <c r="A53" s="9" t="s">
        <v>68</v>
      </c>
      <c r="B53" s="10" t="s">
        <v>455</v>
      </c>
      <c r="C53" s="11">
        <v>56.898567297005997</v>
      </c>
      <c r="D53" s="11">
        <v>17.491605246380999</v>
      </c>
      <c r="E53" s="11">
        <v>39.406962050624998</v>
      </c>
      <c r="F53" s="11">
        <v>9.8280083946439998</v>
      </c>
      <c r="G53" s="11">
        <v>36.451439896828006</v>
      </c>
      <c r="H53" s="14">
        <v>0</v>
      </c>
      <c r="I53" s="11">
        <v>15.778736056027</v>
      </c>
      <c r="J53" s="11">
        <v>1.7128691903540001</v>
      </c>
      <c r="K53" s="13"/>
      <c r="L53" s="13"/>
      <c r="M53" s="14"/>
      <c r="N53" s="11">
        <v>33.069943675855001</v>
      </c>
      <c r="O53" s="11">
        <v>6.3370183747699995</v>
      </c>
      <c r="P53" s="13"/>
      <c r="Q53" s="13"/>
      <c r="R53" s="14"/>
      <c r="S53" s="11">
        <v>48.848679731882001</v>
      </c>
      <c r="T53" s="11">
        <v>8.0498875651239992</v>
      </c>
      <c r="U53" s="13"/>
      <c r="V53" s="13"/>
      <c r="W53" s="14"/>
      <c r="X53" s="28">
        <v>0</v>
      </c>
    </row>
    <row r="54" spans="1:24" x14ac:dyDescent="0.2">
      <c r="A54" s="9" t="s">
        <v>189</v>
      </c>
      <c r="B54" s="10" t="s">
        <v>576</v>
      </c>
      <c r="C54" s="11">
        <v>5.0899303061180001</v>
      </c>
      <c r="D54" s="11">
        <v>1.103575448887</v>
      </c>
      <c r="E54" s="11">
        <v>3.9863548572309999</v>
      </c>
      <c r="F54" s="11">
        <v>-34.488294118818999</v>
      </c>
      <c r="G54" s="11">
        <v>3.6873782429389999</v>
      </c>
      <c r="H54" s="14">
        <v>0.5</v>
      </c>
      <c r="I54" s="13"/>
      <c r="J54" s="11">
        <v>1.103575448887</v>
      </c>
      <c r="K54" s="13"/>
      <c r="L54" s="13"/>
      <c r="M54" s="14"/>
      <c r="N54" s="13"/>
      <c r="O54" s="11">
        <v>3.9863548572309999</v>
      </c>
      <c r="P54" s="13"/>
      <c r="Q54" s="13"/>
      <c r="R54" s="14"/>
      <c r="S54" s="13"/>
      <c r="T54" s="11">
        <v>5.0899303061180001</v>
      </c>
      <c r="U54" s="13"/>
      <c r="V54" s="13"/>
      <c r="W54" s="14"/>
      <c r="X54" s="28">
        <v>0</v>
      </c>
    </row>
    <row r="55" spans="1:24" x14ac:dyDescent="0.2">
      <c r="A55" s="9" t="s">
        <v>92</v>
      </c>
      <c r="B55" s="10" t="s">
        <v>479</v>
      </c>
      <c r="C55" s="11">
        <v>76.335444066679997</v>
      </c>
      <c r="D55" s="11">
        <v>15.312100283595999</v>
      </c>
      <c r="E55" s="11">
        <v>61.023343783083995</v>
      </c>
      <c r="F55" s="11">
        <v>37.070093901340002</v>
      </c>
      <c r="G55" s="11">
        <v>56.446592999353001</v>
      </c>
      <c r="H55" s="14">
        <v>0</v>
      </c>
      <c r="I55" s="11">
        <v>15.312100283595999</v>
      </c>
      <c r="J55" s="13"/>
      <c r="K55" s="13"/>
      <c r="L55" s="13"/>
      <c r="M55" s="14"/>
      <c r="N55" s="11">
        <v>61.023343783083995</v>
      </c>
      <c r="O55" s="13"/>
      <c r="P55" s="13"/>
      <c r="Q55" s="13"/>
      <c r="R55" s="14"/>
      <c r="S55" s="11">
        <v>76.335444066679997</v>
      </c>
      <c r="T55" s="13"/>
      <c r="U55" s="13"/>
      <c r="V55" s="13"/>
      <c r="W55" s="14"/>
      <c r="X55" s="28">
        <v>0</v>
      </c>
    </row>
    <row r="56" spans="1:24" x14ac:dyDescent="0.2">
      <c r="A56" s="9" t="s">
        <v>176</v>
      </c>
      <c r="B56" s="10" t="s">
        <v>563</v>
      </c>
      <c r="C56" s="11">
        <v>9.5101222198690003</v>
      </c>
      <c r="D56" s="11">
        <v>3.803213037091</v>
      </c>
      <c r="E56" s="11">
        <v>5.7069091827780003</v>
      </c>
      <c r="F56" s="11">
        <v>2.1051745278489999</v>
      </c>
      <c r="G56" s="11">
        <v>5.2788909940700002</v>
      </c>
      <c r="H56" s="14">
        <v>0</v>
      </c>
      <c r="I56" s="13"/>
      <c r="J56" s="13"/>
      <c r="K56" s="11">
        <v>3.803213037091</v>
      </c>
      <c r="L56" s="13"/>
      <c r="M56" s="14"/>
      <c r="N56" s="13"/>
      <c r="O56" s="13"/>
      <c r="P56" s="11">
        <v>5.7069091827780003</v>
      </c>
      <c r="Q56" s="13"/>
      <c r="R56" s="14"/>
      <c r="S56" s="13"/>
      <c r="T56" s="13"/>
      <c r="U56" s="11">
        <v>9.5101222198690003</v>
      </c>
      <c r="V56" s="13"/>
      <c r="W56" s="14"/>
      <c r="X56" s="28">
        <v>0</v>
      </c>
    </row>
    <row r="57" spans="1:24" x14ac:dyDescent="0.2">
      <c r="A57" s="9" t="s">
        <v>4</v>
      </c>
      <c r="B57" s="10" t="s">
        <v>391</v>
      </c>
      <c r="C57" s="11">
        <v>126.488243971099</v>
      </c>
      <c r="D57" s="11">
        <v>41.114470295175003</v>
      </c>
      <c r="E57" s="11">
        <v>85.373773675923999</v>
      </c>
      <c r="F57" s="11">
        <v>-66.896050927342003</v>
      </c>
      <c r="G57" s="11">
        <v>78.970740650229999</v>
      </c>
      <c r="H57" s="14">
        <v>0.43932599999999999</v>
      </c>
      <c r="I57" s="11">
        <v>31.180112478392999</v>
      </c>
      <c r="J57" s="11">
        <v>9.9343578167819988</v>
      </c>
      <c r="K57" s="13"/>
      <c r="L57" s="13"/>
      <c r="M57" s="14"/>
      <c r="N57" s="11">
        <v>58.388576162477001</v>
      </c>
      <c r="O57" s="11">
        <v>26.985197513447002</v>
      </c>
      <c r="P57" s="13"/>
      <c r="Q57" s="13"/>
      <c r="R57" s="14"/>
      <c r="S57" s="11">
        <v>89.568688640869993</v>
      </c>
      <c r="T57" s="11">
        <v>36.919555330229002</v>
      </c>
      <c r="U57" s="13"/>
      <c r="V57" s="13"/>
      <c r="W57" s="14"/>
      <c r="X57" s="28">
        <v>0</v>
      </c>
    </row>
    <row r="58" spans="1:24" x14ac:dyDescent="0.2">
      <c r="A58" s="9" t="s">
        <v>343</v>
      </c>
      <c r="B58" s="10" t="s">
        <v>730</v>
      </c>
      <c r="C58" s="11">
        <v>3.6181847179450002</v>
      </c>
      <c r="D58" s="11">
        <v>0.77611135371000006</v>
      </c>
      <c r="E58" s="11">
        <v>2.842073364235</v>
      </c>
      <c r="F58" s="11">
        <v>-10.828753713788</v>
      </c>
      <c r="G58" s="11">
        <v>2.6289178619169999</v>
      </c>
      <c r="H58" s="14">
        <v>0.5</v>
      </c>
      <c r="I58" s="13"/>
      <c r="J58" s="11">
        <v>0.77611135371000006</v>
      </c>
      <c r="K58" s="13"/>
      <c r="L58" s="13"/>
      <c r="M58" s="14"/>
      <c r="N58" s="13"/>
      <c r="O58" s="11">
        <v>2.842073364235</v>
      </c>
      <c r="P58" s="13"/>
      <c r="Q58" s="13"/>
      <c r="R58" s="14"/>
      <c r="S58" s="13"/>
      <c r="T58" s="11">
        <v>3.6181847179450002</v>
      </c>
      <c r="U58" s="13"/>
      <c r="V58" s="13"/>
      <c r="W58" s="14"/>
      <c r="X58" s="28">
        <v>0</v>
      </c>
    </row>
    <row r="59" spans="1:24" x14ac:dyDescent="0.2">
      <c r="A59" s="9" t="s">
        <v>271</v>
      </c>
      <c r="B59" s="10" t="s">
        <v>658</v>
      </c>
      <c r="C59" s="11">
        <v>5.3723085660800001</v>
      </c>
      <c r="D59" s="11">
        <v>0.99815205864400003</v>
      </c>
      <c r="E59" s="11">
        <v>4.374156507436</v>
      </c>
      <c r="F59" s="11">
        <v>-16.935475302103001</v>
      </c>
      <c r="G59" s="11">
        <v>4.0460947693779996</v>
      </c>
      <c r="H59" s="14">
        <v>0.5</v>
      </c>
      <c r="I59" s="13"/>
      <c r="J59" s="11">
        <v>0.99815205864400003</v>
      </c>
      <c r="K59" s="13"/>
      <c r="L59" s="13"/>
      <c r="M59" s="14"/>
      <c r="N59" s="13"/>
      <c r="O59" s="11">
        <v>4.374156507436</v>
      </c>
      <c r="P59" s="13"/>
      <c r="Q59" s="13"/>
      <c r="R59" s="14"/>
      <c r="S59" s="13"/>
      <c r="T59" s="11">
        <v>5.3723085660800001</v>
      </c>
      <c r="U59" s="13"/>
      <c r="V59" s="13"/>
      <c r="W59" s="14"/>
      <c r="X59" s="28">
        <v>0</v>
      </c>
    </row>
    <row r="60" spans="1:24" x14ac:dyDescent="0.2">
      <c r="A60" s="9" t="s">
        <v>195</v>
      </c>
      <c r="B60" s="10" t="s">
        <v>582</v>
      </c>
      <c r="C60" s="11">
        <v>3.9979883972819996</v>
      </c>
      <c r="D60" s="11">
        <v>0.88565528535899996</v>
      </c>
      <c r="E60" s="11">
        <v>3.1123331119229998</v>
      </c>
      <c r="F60" s="11">
        <v>-13.825040752956999</v>
      </c>
      <c r="G60" s="11">
        <v>2.8789081285289999</v>
      </c>
      <c r="H60" s="14">
        <v>0.5</v>
      </c>
      <c r="I60" s="13"/>
      <c r="J60" s="11">
        <v>0.88565528535899996</v>
      </c>
      <c r="K60" s="13"/>
      <c r="L60" s="13"/>
      <c r="M60" s="14"/>
      <c r="N60" s="13"/>
      <c r="O60" s="11">
        <v>3.1123331119229998</v>
      </c>
      <c r="P60" s="13"/>
      <c r="Q60" s="13"/>
      <c r="R60" s="14"/>
      <c r="S60" s="13"/>
      <c r="T60" s="11">
        <v>3.9979883972819996</v>
      </c>
      <c r="U60" s="13"/>
      <c r="V60" s="13"/>
      <c r="W60" s="14"/>
      <c r="X60" s="28">
        <v>0</v>
      </c>
    </row>
    <row r="61" spans="1:24" x14ac:dyDescent="0.2">
      <c r="A61" s="9" t="s">
        <v>229</v>
      </c>
      <c r="B61" s="10" t="s">
        <v>616</v>
      </c>
      <c r="C61" s="11">
        <v>2.3988891223590003</v>
      </c>
      <c r="D61" s="11">
        <v>0.28687499691099999</v>
      </c>
      <c r="E61" s="11">
        <v>2.1120141254480003</v>
      </c>
      <c r="F61" s="11">
        <v>-4.1035140095560001</v>
      </c>
      <c r="G61" s="11">
        <v>1.9536130660389999</v>
      </c>
      <c r="H61" s="14">
        <v>0.5</v>
      </c>
      <c r="I61" s="13"/>
      <c r="J61" s="11">
        <v>0.28687499691099999</v>
      </c>
      <c r="K61" s="13"/>
      <c r="L61" s="13"/>
      <c r="M61" s="14"/>
      <c r="N61" s="13"/>
      <c r="O61" s="11">
        <v>2.1120141254480003</v>
      </c>
      <c r="P61" s="13"/>
      <c r="Q61" s="13"/>
      <c r="R61" s="14"/>
      <c r="S61" s="13"/>
      <c r="T61" s="11">
        <v>2.3988891223590003</v>
      </c>
      <c r="U61" s="13"/>
      <c r="V61" s="13"/>
      <c r="W61" s="14"/>
      <c r="X61" s="28">
        <v>0</v>
      </c>
    </row>
    <row r="62" spans="1:24" x14ac:dyDescent="0.2">
      <c r="A62" s="9" t="s">
        <v>153</v>
      </c>
      <c r="B62" s="10" t="s">
        <v>540</v>
      </c>
      <c r="C62" s="11">
        <v>40.622502455678003</v>
      </c>
      <c r="D62" s="11">
        <v>10.599114189589999</v>
      </c>
      <c r="E62" s="11">
        <v>30.023388266088002</v>
      </c>
      <c r="F62" s="11">
        <v>-9.6084536635200006</v>
      </c>
      <c r="G62" s="11">
        <v>27.771634146131003</v>
      </c>
      <c r="H62" s="14">
        <v>0.24244299999999999</v>
      </c>
      <c r="I62" s="11">
        <v>10.712331663553</v>
      </c>
      <c r="J62" s="11">
        <v>-0.113217473963</v>
      </c>
      <c r="K62" s="13"/>
      <c r="L62" s="13"/>
      <c r="M62" s="14"/>
      <c r="N62" s="11">
        <v>23.920943654035</v>
      </c>
      <c r="O62" s="11">
        <v>6.1024446120530005</v>
      </c>
      <c r="P62" s="13"/>
      <c r="Q62" s="13"/>
      <c r="R62" s="14"/>
      <c r="S62" s="11">
        <v>34.633275317588001</v>
      </c>
      <c r="T62" s="11">
        <v>5.9892271380900004</v>
      </c>
      <c r="U62" s="13"/>
      <c r="V62" s="13"/>
      <c r="W62" s="14"/>
      <c r="X62" s="28">
        <v>0</v>
      </c>
    </row>
    <row r="63" spans="1:24" x14ac:dyDescent="0.2">
      <c r="A63" s="9" t="s">
        <v>295</v>
      </c>
      <c r="B63" s="10" t="s">
        <v>682</v>
      </c>
      <c r="C63" s="11">
        <v>5.2706000429329993</v>
      </c>
      <c r="D63" s="11">
        <v>1.2646660840570001</v>
      </c>
      <c r="E63" s="11">
        <v>4.0059339588759997</v>
      </c>
      <c r="F63" s="11">
        <v>-14.384019126454</v>
      </c>
      <c r="G63" s="11">
        <v>3.7054889119600003</v>
      </c>
      <c r="H63" s="14">
        <v>0.5</v>
      </c>
      <c r="I63" s="13"/>
      <c r="J63" s="11">
        <v>1.2646660840570001</v>
      </c>
      <c r="K63" s="13"/>
      <c r="L63" s="13"/>
      <c r="M63" s="14"/>
      <c r="N63" s="13"/>
      <c r="O63" s="11">
        <v>4.0059339588759997</v>
      </c>
      <c r="P63" s="13"/>
      <c r="Q63" s="13"/>
      <c r="R63" s="14"/>
      <c r="S63" s="13"/>
      <c r="T63" s="11">
        <v>5.2706000429329993</v>
      </c>
      <c r="U63" s="13"/>
      <c r="V63" s="13"/>
      <c r="W63" s="14"/>
      <c r="X63" s="28">
        <v>0</v>
      </c>
    </row>
    <row r="64" spans="1:24" x14ac:dyDescent="0.2">
      <c r="A64" s="9" t="s">
        <v>230</v>
      </c>
      <c r="B64" s="10" t="s">
        <v>617</v>
      </c>
      <c r="C64" s="11">
        <v>3.4301632751829998</v>
      </c>
      <c r="D64" s="11">
        <v>0.24974782201999998</v>
      </c>
      <c r="E64" s="11">
        <v>3.180415453163</v>
      </c>
      <c r="F64" s="11">
        <v>-28.862694413291997</v>
      </c>
      <c r="G64" s="11">
        <v>2.9418842941760004</v>
      </c>
      <c r="H64" s="14">
        <v>0.5</v>
      </c>
      <c r="I64" s="13"/>
      <c r="J64" s="11">
        <v>0.24974782201999998</v>
      </c>
      <c r="K64" s="13"/>
      <c r="L64" s="13"/>
      <c r="M64" s="14"/>
      <c r="N64" s="13"/>
      <c r="O64" s="11">
        <v>3.180415453163</v>
      </c>
      <c r="P64" s="13"/>
      <c r="Q64" s="13"/>
      <c r="R64" s="14"/>
      <c r="S64" s="13"/>
      <c r="T64" s="11">
        <v>3.4301632751829998</v>
      </c>
      <c r="U64" s="13"/>
      <c r="V64" s="13"/>
      <c r="W64" s="14"/>
      <c r="X64" s="28">
        <v>0</v>
      </c>
    </row>
    <row r="65" spans="1:24" x14ac:dyDescent="0.2">
      <c r="A65" s="9" t="s">
        <v>238</v>
      </c>
      <c r="B65" s="10" t="s">
        <v>625</v>
      </c>
      <c r="C65" s="11">
        <v>3.1956148219610001</v>
      </c>
      <c r="D65" s="11">
        <v>0.54402684080500008</v>
      </c>
      <c r="E65" s="11">
        <v>2.6515879811560001</v>
      </c>
      <c r="F65" s="11">
        <v>-19.621817928413002</v>
      </c>
      <c r="G65" s="11">
        <v>2.4527188825690001</v>
      </c>
      <c r="H65" s="14">
        <v>0.5</v>
      </c>
      <c r="I65" s="13"/>
      <c r="J65" s="11">
        <v>0.54402684080500008</v>
      </c>
      <c r="K65" s="13"/>
      <c r="L65" s="13"/>
      <c r="M65" s="14"/>
      <c r="N65" s="13"/>
      <c r="O65" s="11">
        <v>2.6515879811560001</v>
      </c>
      <c r="P65" s="13"/>
      <c r="Q65" s="13"/>
      <c r="R65" s="14"/>
      <c r="S65" s="13"/>
      <c r="T65" s="11">
        <v>3.1956148219610001</v>
      </c>
      <c r="U65" s="13"/>
      <c r="V65" s="13"/>
      <c r="W65" s="14"/>
      <c r="X65" s="28">
        <v>0</v>
      </c>
    </row>
    <row r="66" spans="1:24" x14ac:dyDescent="0.2">
      <c r="A66" s="9" t="s">
        <v>333</v>
      </c>
      <c r="B66" s="10" t="s">
        <v>720</v>
      </c>
      <c r="C66" s="11">
        <v>4.6691119429459995</v>
      </c>
      <c r="D66" s="11">
        <v>1.1054333773589999</v>
      </c>
      <c r="E66" s="11">
        <v>3.5636785655869998</v>
      </c>
      <c r="F66" s="11">
        <v>-24.414374031036001</v>
      </c>
      <c r="G66" s="11">
        <v>3.2964026731679996</v>
      </c>
      <c r="H66" s="14">
        <v>0.5</v>
      </c>
      <c r="I66" s="13"/>
      <c r="J66" s="11">
        <v>1.1054333773589999</v>
      </c>
      <c r="K66" s="13"/>
      <c r="L66" s="13"/>
      <c r="M66" s="14"/>
      <c r="N66" s="13"/>
      <c r="O66" s="11">
        <v>3.5636785655869998</v>
      </c>
      <c r="P66" s="13"/>
      <c r="Q66" s="13"/>
      <c r="R66" s="14"/>
      <c r="S66" s="13"/>
      <c r="T66" s="11">
        <v>4.6691119429459995</v>
      </c>
      <c r="U66" s="13"/>
      <c r="V66" s="13"/>
      <c r="W66" s="14"/>
      <c r="X66" s="28">
        <v>0</v>
      </c>
    </row>
    <row r="67" spans="1:24" x14ac:dyDescent="0.2">
      <c r="A67" s="9" t="s">
        <v>150</v>
      </c>
      <c r="B67" s="10" t="s">
        <v>537</v>
      </c>
      <c r="C67" s="11">
        <v>53.109548396785002</v>
      </c>
      <c r="D67" s="11">
        <v>13.415285307352001</v>
      </c>
      <c r="E67" s="11">
        <v>39.694263089433001</v>
      </c>
      <c r="F67" s="11">
        <v>-29.661423227650999</v>
      </c>
      <c r="G67" s="11">
        <v>36.717193357726003</v>
      </c>
      <c r="H67" s="14">
        <v>0.42767100000000002</v>
      </c>
      <c r="I67" s="11">
        <v>13.492407292851999</v>
      </c>
      <c r="J67" s="11">
        <v>-7.7121985501000009E-2</v>
      </c>
      <c r="K67" s="13"/>
      <c r="L67" s="13"/>
      <c r="M67" s="14"/>
      <c r="N67" s="11">
        <v>32.347925420465003</v>
      </c>
      <c r="O67" s="11">
        <v>7.3463376689680002</v>
      </c>
      <c r="P67" s="13"/>
      <c r="Q67" s="13"/>
      <c r="R67" s="14"/>
      <c r="S67" s="11">
        <v>45.840332713317004</v>
      </c>
      <c r="T67" s="11">
        <v>7.2692156834670003</v>
      </c>
      <c r="U67" s="13"/>
      <c r="V67" s="13"/>
      <c r="W67" s="14"/>
      <c r="X67" s="28">
        <v>0</v>
      </c>
    </row>
    <row r="68" spans="1:24" x14ac:dyDescent="0.2">
      <c r="A68" s="9" t="s">
        <v>177</v>
      </c>
      <c r="B68" s="10" t="s">
        <v>564</v>
      </c>
      <c r="C68" s="11">
        <v>14.332711190504998</v>
      </c>
      <c r="D68" s="11">
        <v>5.4962867645889997</v>
      </c>
      <c r="E68" s="11">
        <v>8.8364244259159985</v>
      </c>
      <c r="F68" s="11">
        <v>4.2547662280229996</v>
      </c>
      <c r="G68" s="11">
        <v>8.1736925939729996</v>
      </c>
      <c r="H68" s="14">
        <v>0</v>
      </c>
      <c r="I68" s="13"/>
      <c r="J68" s="13"/>
      <c r="K68" s="11">
        <v>5.4962867645889997</v>
      </c>
      <c r="L68" s="13"/>
      <c r="M68" s="14"/>
      <c r="N68" s="13"/>
      <c r="O68" s="13"/>
      <c r="P68" s="11">
        <v>8.8364244259159985</v>
      </c>
      <c r="Q68" s="13"/>
      <c r="R68" s="14"/>
      <c r="S68" s="13"/>
      <c r="T68" s="13"/>
      <c r="U68" s="11">
        <v>14.332711190504998</v>
      </c>
      <c r="V68" s="13"/>
      <c r="W68" s="14"/>
      <c r="X68" s="28">
        <v>0</v>
      </c>
    </row>
    <row r="69" spans="1:24" x14ac:dyDescent="0.2">
      <c r="A69" s="9" t="s">
        <v>151</v>
      </c>
      <c r="B69" s="10" t="s">
        <v>538</v>
      </c>
      <c r="C69" s="11">
        <v>68.650309202650988</v>
      </c>
      <c r="D69" s="11">
        <v>19.235682160661</v>
      </c>
      <c r="E69" s="11">
        <v>49.414627041989995</v>
      </c>
      <c r="F69" s="11">
        <v>-26.33210624022</v>
      </c>
      <c r="G69" s="11">
        <v>45.708530013841006</v>
      </c>
      <c r="H69" s="14">
        <v>0.347634</v>
      </c>
      <c r="I69" s="11">
        <v>18.011485586212</v>
      </c>
      <c r="J69" s="11">
        <v>1.224196574449</v>
      </c>
      <c r="K69" s="13"/>
      <c r="L69" s="13"/>
      <c r="M69" s="14"/>
      <c r="N69" s="11">
        <v>41.367213265570996</v>
      </c>
      <c r="O69" s="11">
        <v>8.0474137764200009</v>
      </c>
      <c r="P69" s="13"/>
      <c r="Q69" s="13"/>
      <c r="R69" s="14"/>
      <c r="S69" s="11">
        <v>59.378698851783</v>
      </c>
      <c r="T69" s="11">
        <v>9.2716103508690004</v>
      </c>
      <c r="U69" s="13"/>
      <c r="V69" s="13"/>
      <c r="W69" s="14"/>
      <c r="X69" s="28">
        <v>0</v>
      </c>
    </row>
    <row r="70" spans="1:24" x14ac:dyDescent="0.2">
      <c r="A70" s="9" t="s">
        <v>201</v>
      </c>
      <c r="B70" s="10" t="s">
        <v>588</v>
      </c>
      <c r="C70" s="11">
        <v>4.387578665275</v>
      </c>
      <c r="D70" s="11">
        <v>1.2394651017829998</v>
      </c>
      <c r="E70" s="11">
        <v>3.1481135634920001</v>
      </c>
      <c r="F70" s="11">
        <v>-11.360460151785999</v>
      </c>
      <c r="G70" s="11">
        <v>2.91200504623</v>
      </c>
      <c r="H70" s="14">
        <v>0.5</v>
      </c>
      <c r="I70" s="13"/>
      <c r="J70" s="11">
        <v>1.2394651017829998</v>
      </c>
      <c r="K70" s="13"/>
      <c r="L70" s="13"/>
      <c r="M70" s="14"/>
      <c r="N70" s="13"/>
      <c r="O70" s="11">
        <v>3.1481135634920001</v>
      </c>
      <c r="P70" s="13"/>
      <c r="Q70" s="13"/>
      <c r="R70" s="14"/>
      <c r="S70" s="13"/>
      <c r="T70" s="11">
        <v>4.387578665275</v>
      </c>
      <c r="U70" s="13"/>
      <c r="V70" s="13"/>
      <c r="W70" s="14"/>
      <c r="X70" s="28">
        <v>0</v>
      </c>
    </row>
    <row r="71" spans="1:24" x14ac:dyDescent="0.2">
      <c r="A71" s="9" t="s">
        <v>376</v>
      </c>
      <c r="B71" s="10" t="s">
        <v>763</v>
      </c>
      <c r="C71" s="11">
        <v>2.2910352814620003</v>
      </c>
      <c r="D71" s="11">
        <v>0.18959582693800001</v>
      </c>
      <c r="E71" s="11">
        <v>2.1014394545240003</v>
      </c>
      <c r="F71" s="11">
        <v>-15.732177609514</v>
      </c>
      <c r="G71" s="11">
        <v>1.943831495435</v>
      </c>
      <c r="H71" s="14">
        <v>0.5</v>
      </c>
      <c r="I71" s="13"/>
      <c r="J71" s="11">
        <v>0.18959582693800001</v>
      </c>
      <c r="K71" s="13"/>
      <c r="L71" s="13"/>
      <c r="M71" s="14"/>
      <c r="N71" s="13"/>
      <c r="O71" s="11">
        <v>2.1014394545240003</v>
      </c>
      <c r="P71" s="13"/>
      <c r="Q71" s="13"/>
      <c r="R71" s="14"/>
      <c r="S71" s="13"/>
      <c r="T71" s="11">
        <v>2.2910352814620003</v>
      </c>
      <c r="U71" s="13"/>
      <c r="V71" s="13"/>
      <c r="W71" s="14"/>
      <c r="X71" s="28">
        <v>0</v>
      </c>
    </row>
    <row r="72" spans="1:24" x14ac:dyDescent="0.2">
      <c r="A72" s="9" t="s">
        <v>187</v>
      </c>
      <c r="B72" s="10" t="s">
        <v>574</v>
      </c>
      <c r="C72" s="11">
        <v>1.3934331202849999</v>
      </c>
      <c r="D72" s="11">
        <v>0</v>
      </c>
      <c r="E72" s="11">
        <v>1.3934331202849999</v>
      </c>
      <c r="F72" s="11">
        <v>-7.0537387484399998</v>
      </c>
      <c r="G72" s="11">
        <v>1.288925636264</v>
      </c>
      <c r="H72" s="14">
        <v>0.5</v>
      </c>
      <c r="I72" s="13"/>
      <c r="J72" s="11">
        <v>0</v>
      </c>
      <c r="K72" s="13"/>
      <c r="L72" s="13"/>
      <c r="M72" s="14"/>
      <c r="N72" s="13"/>
      <c r="O72" s="11">
        <v>1.3934331202849999</v>
      </c>
      <c r="P72" s="13"/>
      <c r="Q72" s="13"/>
      <c r="R72" s="14"/>
      <c r="S72" s="13"/>
      <c r="T72" s="11">
        <v>1.3934331202849999</v>
      </c>
      <c r="U72" s="13"/>
      <c r="V72" s="13"/>
      <c r="W72" s="14"/>
      <c r="X72" s="28">
        <v>-0.15436882240899999</v>
      </c>
    </row>
    <row r="73" spans="1:24" x14ac:dyDescent="0.2">
      <c r="A73" s="9" t="s">
        <v>283</v>
      </c>
      <c r="B73" s="10" t="s">
        <v>670</v>
      </c>
      <c r="C73" s="11">
        <v>3.4519810516850002</v>
      </c>
      <c r="D73" s="11">
        <v>0.70744201735900003</v>
      </c>
      <c r="E73" s="11">
        <v>2.7445390343260003</v>
      </c>
      <c r="F73" s="11">
        <v>-8.0111893200260003</v>
      </c>
      <c r="G73" s="11">
        <v>2.5386986067519999</v>
      </c>
      <c r="H73" s="14">
        <v>0.5</v>
      </c>
      <c r="I73" s="13"/>
      <c r="J73" s="11">
        <v>0.70744201735900003</v>
      </c>
      <c r="K73" s="13"/>
      <c r="L73" s="13"/>
      <c r="M73" s="14"/>
      <c r="N73" s="13"/>
      <c r="O73" s="11">
        <v>2.7445390343260003</v>
      </c>
      <c r="P73" s="13"/>
      <c r="Q73" s="13"/>
      <c r="R73" s="14"/>
      <c r="S73" s="13"/>
      <c r="T73" s="11">
        <v>3.4519810516850002</v>
      </c>
      <c r="U73" s="13"/>
      <c r="V73" s="13"/>
      <c r="W73" s="14"/>
      <c r="X73" s="28">
        <v>0</v>
      </c>
    </row>
    <row r="74" spans="1:24" x14ac:dyDescent="0.2">
      <c r="A74" s="9" t="s">
        <v>215</v>
      </c>
      <c r="B74" s="10" t="s">
        <v>602</v>
      </c>
      <c r="C74" s="11">
        <v>0.93733924964600002</v>
      </c>
      <c r="D74" s="11">
        <v>8.3813233450000003E-3</v>
      </c>
      <c r="E74" s="11">
        <v>0.92895792630100005</v>
      </c>
      <c r="F74" s="11">
        <v>-6.4543464019520007</v>
      </c>
      <c r="G74" s="11">
        <v>0.85928608182800004</v>
      </c>
      <c r="H74" s="14">
        <v>0.5</v>
      </c>
      <c r="I74" s="13"/>
      <c r="J74" s="11">
        <v>8.3813233450000003E-3</v>
      </c>
      <c r="K74" s="13"/>
      <c r="L74" s="13"/>
      <c r="M74" s="14"/>
      <c r="N74" s="13"/>
      <c r="O74" s="11">
        <v>0.92895792630100005</v>
      </c>
      <c r="P74" s="13"/>
      <c r="Q74" s="13"/>
      <c r="R74" s="14"/>
      <c r="S74" s="13"/>
      <c r="T74" s="11">
        <v>0.93733924964600002</v>
      </c>
      <c r="U74" s="13"/>
      <c r="V74" s="13"/>
      <c r="W74" s="14"/>
      <c r="X74" s="28">
        <v>0</v>
      </c>
    </row>
    <row r="75" spans="1:24" x14ac:dyDescent="0.2">
      <c r="A75" s="9" t="s">
        <v>3</v>
      </c>
      <c r="B75" s="10" t="s">
        <v>390</v>
      </c>
      <c r="C75" s="11">
        <v>24.229437502102002</v>
      </c>
      <c r="D75" s="11">
        <v>8.7007373457729997</v>
      </c>
      <c r="E75" s="11">
        <v>15.528700156329</v>
      </c>
      <c r="F75" s="11">
        <v>-214.000841196214</v>
      </c>
      <c r="G75" s="11">
        <v>14.364047644604</v>
      </c>
      <c r="H75" s="14">
        <v>0.5</v>
      </c>
      <c r="I75" s="11">
        <v>5.2961909698299996</v>
      </c>
      <c r="J75" s="11">
        <v>3.4045463759430001</v>
      </c>
      <c r="K75" s="13"/>
      <c r="L75" s="13"/>
      <c r="M75" s="14"/>
      <c r="N75" s="11">
        <v>8.6640089577149997</v>
      </c>
      <c r="O75" s="11">
        <v>6.8646911986140005</v>
      </c>
      <c r="P75" s="13"/>
      <c r="Q75" s="13"/>
      <c r="R75" s="14"/>
      <c r="S75" s="11">
        <v>13.960199927544998</v>
      </c>
      <c r="T75" s="11">
        <v>10.269237574557</v>
      </c>
      <c r="U75" s="13"/>
      <c r="V75" s="13"/>
      <c r="W75" s="14"/>
      <c r="X75" s="28">
        <v>0</v>
      </c>
    </row>
    <row r="76" spans="1:24" x14ac:dyDescent="0.2">
      <c r="A76" s="9" t="s">
        <v>154</v>
      </c>
      <c r="B76" s="10" t="s">
        <v>541</v>
      </c>
      <c r="C76" s="11">
        <v>0.16370130120600002</v>
      </c>
      <c r="D76" s="11">
        <v>0.132662856233</v>
      </c>
      <c r="E76" s="11">
        <v>3.1038444973000002E-2</v>
      </c>
      <c r="F76" s="11">
        <v>0</v>
      </c>
      <c r="G76" s="11">
        <v>2.87105616E-2</v>
      </c>
      <c r="H76" s="14">
        <v>0</v>
      </c>
      <c r="I76" s="13"/>
      <c r="J76" s="13"/>
      <c r="K76" s="13"/>
      <c r="L76" s="13"/>
      <c r="M76" s="14">
        <v>0.132662856233</v>
      </c>
      <c r="N76" s="13"/>
      <c r="O76" s="13"/>
      <c r="P76" s="13"/>
      <c r="Q76" s="13"/>
      <c r="R76" s="14">
        <v>3.1038444973000002E-2</v>
      </c>
      <c r="S76" s="13"/>
      <c r="T76" s="13"/>
      <c r="U76" s="13"/>
      <c r="V76" s="13"/>
      <c r="W76" s="14">
        <v>0.16370130120600002</v>
      </c>
      <c r="X76" s="28">
        <v>0</v>
      </c>
    </row>
    <row r="77" spans="1:24" x14ac:dyDescent="0.2">
      <c r="A77" s="9" t="s">
        <v>164</v>
      </c>
      <c r="B77" s="10" t="s">
        <v>551</v>
      </c>
      <c r="C77" s="11">
        <v>15.184270300500998</v>
      </c>
      <c r="D77" s="11">
        <v>6.4449270185319998</v>
      </c>
      <c r="E77" s="11">
        <v>8.7393432819689991</v>
      </c>
      <c r="F77" s="11">
        <v>6.6136692299429996</v>
      </c>
      <c r="G77" s="11">
        <v>8.0838925358210005</v>
      </c>
      <c r="H77" s="14">
        <v>0</v>
      </c>
      <c r="I77" s="13"/>
      <c r="J77" s="13"/>
      <c r="K77" s="11">
        <v>6.4449270185319998</v>
      </c>
      <c r="L77" s="13"/>
      <c r="M77" s="14"/>
      <c r="N77" s="13"/>
      <c r="O77" s="13"/>
      <c r="P77" s="11">
        <v>8.7393432819689991</v>
      </c>
      <c r="Q77" s="13"/>
      <c r="R77" s="14"/>
      <c r="S77" s="13"/>
      <c r="T77" s="13"/>
      <c r="U77" s="11">
        <v>15.184270300500998</v>
      </c>
      <c r="V77" s="13"/>
      <c r="W77" s="14"/>
      <c r="X77" s="28">
        <v>0</v>
      </c>
    </row>
    <row r="78" spans="1:24" x14ac:dyDescent="0.2">
      <c r="A78" s="9" t="s">
        <v>231</v>
      </c>
      <c r="B78" s="10" t="s">
        <v>618</v>
      </c>
      <c r="C78" s="11">
        <v>4.9579144384499996</v>
      </c>
      <c r="D78" s="11">
        <v>0.92011396679400004</v>
      </c>
      <c r="E78" s="11">
        <v>4.0378004716559994</v>
      </c>
      <c r="F78" s="11">
        <v>-20.514815335809999</v>
      </c>
      <c r="G78" s="11">
        <v>3.7349654362820002</v>
      </c>
      <c r="H78" s="14">
        <v>0.5</v>
      </c>
      <c r="I78" s="13"/>
      <c r="J78" s="11">
        <v>0.92011396679400004</v>
      </c>
      <c r="K78" s="13"/>
      <c r="L78" s="13"/>
      <c r="M78" s="14"/>
      <c r="N78" s="13"/>
      <c r="O78" s="11">
        <v>4.0378004716559994</v>
      </c>
      <c r="P78" s="13"/>
      <c r="Q78" s="13"/>
      <c r="R78" s="14"/>
      <c r="S78" s="13"/>
      <c r="T78" s="11">
        <v>4.9579144384499996</v>
      </c>
      <c r="U78" s="13"/>
      <c r="V78" s="13"/>
      <c r="W78" s="14"/>
      <c r="X78" s="28">
        <v>0</v>
      </c>
    </row>
    <row r="79" spans="1:24" x14ac:dyDescent="0.2">
      <c r="A79" s="9" t="s">
        <v>196</v>
      </c>
      <c r="B79" s="10" t="s">
        <v>583</v>
      </c>
      <c r="C79" s="11">
        <v>3.0326277701119997</v>
      </c>
      <c r="D79" s="11">
        <v>0.67928754398800006</v>
      </c>
      <c r="E79" s="11">
        <v>2.3533402261239997</v>
      </c>
      <c r="F79" s="11">
        <v>-14.621702290510001</v>
      </c>
      <c r="G79" s="11">
        <v>2.1768397091640002</v>
      </c>
      <c r="H79" s="14">
        <v>0.5</v>
      </c>
      <c r="I79" s="13"/>
      <c r="J79" s="11">
        <v>0.67928754398800006</v>
      </c>
      <c r="K79" s="13"/>
      <c r="L79" s="13"/>
      <c r="M79" s="14"/>
      <c r="N79" s="13"/>
      <c r="O79" s="11">
        <v>2.3533402261239997</v>
      </c>
      <c r="P79" s="13"/>
      <c r="Q79" s="13"/>
      <c r="R79" s="14"/>
      <c r="S79" s="13"/>
      <c r="T79" s="11">
        <v>3.0326277701119997</v>
      </c>
      <c r="U79" s="13"/>
      <c r="V79" s="13"/>
      <c r="W79" s="14"/>
      <c r="X79" s="28">
        <v>0</v>
      </c>
    </row>
    <row r="80" spans="1:24" x14ac:dyDescent="0.2">
      <c r="A80" s="9" t="s">
        <v>315</v>
      </c>
      <c r="B80" s="10" t="s">
        <v>702</v>
      </c>
      <c r="C80" s="11">
        <v>2.6153096908939997</v>
      </c>
      <c r="D80" s="11">
        <v>0.64206607146899997</v>
      </c>
      <c r="E80" s="11">
        <v>1.9732436194249998</v>
      </c>
      <c r="F80" s="11">
        <v>-10.784283871686</v>
      </c>
      <c r="G80" s="11">
        <v>1.825250347968</v>
      </c>
      <c r="H80" s="14">
        <v>0.5</v>
      </c>
      <c r="I80" s="13"/>
      <c r="J80" s="11">
        <v>0.64206607146899997</v>
      </c>
      <c r="K80" s="13"/>
      <c r="L80" s="13"/>
      <c r="M80" s="14"/>
      <c r="N80" s="13"/>
      <c r="O80" s="11">
        <v>1.9732436194249998</v>
      </c>
      <c r="P80" s="13"/>
      <c r="Q80" s="13"/>
      <c r="R80" s="14"/>
      <c r="S80" s="13"/>
      <c r="T80" s="11">
        <v>2.6153096908939997</v>
      </c>
      <c r="U80" s="13"/>
      <c r="V80" s="13"/>
      <c r="W80" s="14"/>
      <c r="X80" s="28">
        <v>0</v>
      </c>
    </row>
    <row r="81" spans="1:24" x14ac:dyDescent="0.2">
      <c r="A81" s="9" t="s">
        <v>100</v>
      </c>
      <c r="B81" s="10" t="s">
        <v>487</v>
      </c>
      <c r="C81" s="11">
        <v>147.61994504662101</v>
      </c>
      <c r="D81" s="11">
        <v>42.976679896747001</v>
      </c>
      <c r="E81" s="11">
        <v>104.643265149874</v>
      </c>
      <c r="F81" s="11">
        <v>21.443694287633999</v>
      </c>
      <c r="G81" s="11">
        <v>96.795020263632992</v>
      </c>
      <c r="H81" s="14">
        <v>0</v>
      </c>
      <c r="I81" s="11">
        <v>34.800381926113005</v>
      </c>
      <c r="J81" s="11">
        <v>3.2903973435689999</v>
      </c>
      <c r="K81" s="11">
        <v>4.8859006270650003</v>
      </c>
      <c r="L81" s="13"/>
      <c r="M81" s="14"/>
      <c r="N81" s="11">
        <v>82.557738868358001</v>
      </c>
      <c r="O81" s="11">
        <v>14.842930856092</v>
      </c>
      <c r="P81" s="11">
        <v>7.2425954254249998</v>
      </c>
      <c r="Q81" s="13"/>
      <c r="R81" s="14"/>
      <c r="S81" s="11">
        <v>117.35812079447101</v>
      </c>
      <c r="T81" s="11">
        <v>18.133328199661001</v>
      </c>
      <c r="U81" s="11">
        <v>12.12849605249</v>
      </c>
      <c r="V81" s="13"/>
      <c r="W81" s="14"/>
      <c r="X81" s="28">
        <v>0</v>
      </c>
    </row>
    <row r="82" spans="1:24" x14ac:dyDescent="0.2">
      <c r="A82" s="9" t="s">
        <v>239</v>
      </c>
      <c r="B82" s="10" t="s">
        <v>626</v>
      </c>
      <c r="C82" s="11">
        <v>2.1391750968059999</v>
      </c>
      <c r="D82" s="11">
        <v>0.38636180038700002</v>
      </c>
      <c r="E82" s="11">
        <v>1.752813296419</v>
      </c>
      <c r="F82" s="11">
        <v>-10.511927364691001</v>
      </c>
      <c r="G82" s="11">
        <v>1.6213522991879998</v>
      </c>
      <c r="H82" s="14">
        <v>0.5</v>
      </c>
      <c r="I82" s="13"/>
      <c r="J82" s="11">
        <v>0.38636180038700002</v>
      </c>
      <c r="K82" s="13"/>
      <c r="L82" s="13"/>
      <c r="M82" s="14"/>
      <c r="N82" s="13"/>
      <c r="O82" s="11">
        <v>1.752813296419</v>
      </c>
      <c r="P82" s="13"/>
      <c r="Q82" s="13"/>
      <c r="R82" s="14"/>
      <c r="S82" s="13"/>
      <c r="T82" s="11">
        <v>2.1391750968059999</v>
      </c>
      <c r="U82" s="13"/>
      <c r="V82" s="13"/>
      <c r="W82" s="14"/>
      <c r="X82" s="28">
        <v>0</v>
      </c>
    </row>
    <row r="83" spans="1:24" x14ac:dyDescent="0.2">
      <c r="A83" s="9" t="s">
        <v>61</v>
      </c>
      <c r="B83" s="10" t="s">
        <v>448</v>
      </c>
      <c r="C83" s="11">
        <v>110.10578817440799</v>
      </c>
      <c r="D83" s="11">
        <v>34.645710263472999</v>
      </c>
      <c r="E83" s="11">
        <v>75.460077910934999</v>
      </c>
      <c r="F83" s="11">
        <v>16.407563554315001</v>
      </c>
      <c r="G83" s="11">
        <v>69.800572067615008</v>
      </c>
      <c r="H83" s="14">
        <v>0</v>
      </c>
      <c r="I83" s="11">
        <v>30.825413095146999</v>
      </c>
      <c r="J83" s="11">
        <v>3.8202971683260003</v>
      </c>
      <c r="K83" s="13"/>
      <c r="L83" s="13"/>
      <c r="M83" s="14"/>
      <c r="N83" s="11">
        <v>63.165509282640002</v>
      </c>
      <c r="O83" s="11">
        <v>12.294568628296</v>
      </c>
      <c r="P83" s="13"/>
      <c r="Q83" s="13"/>
      <c r="R83" s="14"/>
      <c r="S83" s="11">
        <v>93.990922377787001</v>
      </c>
      <c r="T83" s="11">
        <v>16.114865796621999</v>
      </c>
      <c r="U83" s="13"/>
      <c r="V83" s="13"/>
      <c r="W83" s="14"/>
      <c r="X83" s="28">
        <v>0</v>
      </c>
    </row>
    <row r="84" spans="1:24" x14ac:dyDescent="0.2">
      <c r="A84" s="9" t="s">
        <v>322</v>
      </c>
      <c r="B84" s="10" t="s">
        <v>709</v>
      </c>
      <c r="C84" s="11">
        <v>1.7389513455499999</v>
      </c>
      <c r="D84" s="11">
        <v>0.35267587047499999</v>
      </c>
      <c r="E84" s="11">
        <v>1.3862754750749999</v>
      </c>
      <c r="F84" s="11">
        <v>-5.9915411014269999</v>
      </c>
      <c r="G84" s="11">
        <v>1.2823048144439999</v>
      </c>
      <c r="H84" s="14">
        <v>0.5</v>
      </c>
      <c r="I84" s="13"/>
      <c r="J84" s="11">
        <v>0.35267587047499999</v>
      </c>
      <c r="K84" s="13"/>
      <c r="L84" s="13"/>
      <c r="M84" s="14"/>
      <c r="N84" s="13"/>
      <c r="O84" s="11">
        <v>1.3862754750749999</v>
      </c>
      <c r="P84" s="13"/>
      <c r="Q84" s="13"/>
      <c r="R84" s="14"/>
      <c r="S84" s="13"/>
      <c r="T84" s="11">
        <v>1.7389513455499999</v>
      </c>
      <c r="U84" s="13"/>
      <c r="V84" s="13"/>
      <c r="W84" s="14"/>
      <c r="X84" s="28">
        <v>0</v>
      </c>
    </row>
    <row r="85" spans="1:24" x14ac:dyDescent="0.2">
      <c r="A85" s="9" t="s">
        <v>377</v>
      </c>
      <c r="B85" s="10" t="s">
        <v>764</v>
      </c>
      <c r="C85" s="11">
        <v>4.4359098870560008</v>
      </c>
      <c r="D85" s="11">
        <v>1.036391166235</v>
      </c>
      <c r="E85" s="11">
        <v>3.3995187208210003</v>
      </c>
      <c r="F85" s="11">
        <v>-42.842503643554004</v>
      </c>
      <c r="G85" s="11">
        <v>3.1445548167590003</v>
      </c>
      <c r="H85" s="14">
        <v>0.5</v>
      </c>
      <c r="I85" s="13"/>
      <c r="J85" s="11">
        <v>1.036391166235</v>
      </c>
      <c r="K85" s="13"/>
      <c r="L85" s="13"/>
      <c r="M85" s="14"/>
      <c r="N85" s="13"/>
      <c r="O85" s="11">
        <v>3.3995187208210003</v>
      </c>
      <c r="P85" s="13"/>
      <c r="Q85" s="13"/>
      <c r="R85" s="14"/>
      <c r="S85" s="13"/>
      <c r="T85" s="11">
        <v>4.4359098870560008</v>
      </c>
      <c r="U85" s="13"/>
      <c r="V85" s="13"/>
      <c r="W85" s="14"/>
      <c r="X85" s="28">
        <v>0</v>
      </c>
    </row>
    <row r="86" spans="1:24" x14ac:dyDescent="0.2">
      <c r="A86" s="9" t="s">
        <v>21</v>
      </c>
      <c r="B86" s="10" t="s">
        <v>408</v>
      </c>
      <c r="C86" s="11">
        <v>101.67395925349001</v>
      </c>
      <c r="D86" s="11">
        <v>32.577104683442002</v>
      </c>
      <c r="E86" s="11">
        <v>69.096854570048009</v>
      </c>
      <c r="F86" s="11">
        <v>33.885896568250999</v>
      </c>
      <c r="G86" s="11">
        <v>63.914590477293999</v>
      </c>
      <c r="H86" s="14">
        <v>0</v>
      </c>
      <c r="I86" s="11">
        <v>29.042937633316001</v>
      </c>
      <c r="J86" s="11">
        <v>3.5341670501259999</v>
      </c>
      <c r="K86" s="13"/>
      <c r="L86" s="13"/>
      <c r="M86" s="14"/>
      <c r="N86" s="11">
        <v>55.199057177663995</v>
      </c>
      <c r="O86" s="11">
        <v>13.897797392383</v>
      </c>
      <c r="P86" s="13"/>
      <c r="Q86" s="13"/>
      <c r="R86" s="14"/>
      <c r="S86" s="11">
        <v>84.241994810980003</v>
      </c>
      <c r="T86" s="11">
        <v>17.431964442508999</v>
      </c>
      <c r="U86" s="13"/>
      <c r="V86" s="13"/>
      <c r="W86" s="14"/>
      <c r="X86" s="28">
        <v>0</v>
      </c>
    </row>
    <row r="87" spans="1:24" x14ac:dyDescent="0.2">
      <c r="A87" s="9" t="s">
        <v>72</v>
      </c>
      <c r="B87" s="10" t="s">
        <v>459</v>
      </c>
      <c r="C87" s="11">
        <v>123.48476281100099</v>
      </c>
      <c r="D87" s="11">
        <v>40.572192205177998</v>
      </c>
      <c r="E87" s="11">
        <v>82.912570605822992</v>
      </c>
      <c r="F87" s="11">
        <v>63.265918316041002</v>
      </c>
      <c r="G87" s="11">
        <v>76.694127810386007</v>
      </c>
      <c r="H87" s="14">
        <v>0</v>
      </c>
      <c r="I87" s="11">
        <v>36.960063069496996</v>
      </c>
      <c r="J87" s="13"/>
      <c r="K87" s="11">
        <v>3.6121291356819998</v>
      </c>
      <c r="L87" s="13"/>
      <c r="M87" s="14"/>
      <c r="N87" s="11">
        <v>77.641237374246003</v>
      </c>
      <c r="O87" s="13"/>
      <c r="P87" s="11">
        <v>5.2713332315769996</v>
      </c>
      <c r="Q87" s="13"/>
      <c r="R87" s="14"/>
      <c r="S87" s="11">
        <v>114.601300443743</v>
      </c>
      <c r="T87" s="13"/>
      <c r="U87" s="11">
        <v>8.8834623672589998</v>
      </c>
      <c r="V87" s="13"/>
      <c r="W87" s="14"/>
      <c r="X87" s="28">
        <v>0</v>
      </c>
    </row>
    <row r="88" spans="1:24" x14ac:dyDescent="0.2">
      <c r="A88" s="9" t="s">
        <v>261</v>
      </c>
      <c r="B88" s="10" t="s">
        <v>648</v>
      </c>
      <c r="C88" s="11">
        <v>2.9200896528960003</v>
      </c>
      <c r="D88" s="11">
        <v>0.104548822311</v>
      </c>
      <c r="E88" s="11">
        <v>2.8155408305850003</v>
      </c>
      <c r="F88" s="11">
        <v>-22.523147063042</v>
      </c>
      <c r="G88" s="11">
        <v>2.6043752682909997</v>
      </c>
      <c r="H88" s="14">
        <v>0.5</v>
      </c>
      <c r="I88" s="13"/>
      <c r="J88" s="11">
        <v>0.104548822311</v>
      </c>
      <c r="K88" s="13"/>
      <c r="L88" s="13"/>
      <c r="M88" s="14"/>
      <c r="N88" s="13"/>
      <c r="O88" s="11">
        <v>2.8155408305850003</v>
      </c>
      <c r="P88" s="13"/>
      <c r="Q88" s="13"/>
      <c r="R88" s="14"/>
      <c r="S88" s="13"/>
      <c r="T88" s="11">
        <v>2.9200896528960003</v>
      </c>
      <c r="U88" s="13"/>
      <c r="V88" s="13"/>
      <c r="W88" s="14"/>
      <c r="X88" s="28">
        <v>0</v>
      </c>
    </row>
    <row r="89" spans="1:24" x14ac:dyDescent="0.2">
      <c r="A89" s="9" t="s">
        <v>120</v>
      </c>
      <c r="B89" s="10" t="s">
        <v>507</v>
      </c>
      <c r="C89" s="11">
        <v>30.470630220017</v>
      </c>
      <c r="D89" s="11">
        <v>9.0943454020410002</v>
      </c>
      <c r="E89" s="11">
        <v>21.376284817976</v>
      </c>
      <c r="F89" s="11">
        <v>4.0911103781579996</v>
      </c>
      <c r="G89" s="11">
        <v>19.773063456627998</v>
      </c>
      <c r="H89" s="14">
        <v>0</v>
      </c>
      <c r="I89" s="11">
        <v>8.3889717703600013</v>
      </c>
      <c r="J89" s="11">
        <v>0.70537363168199996</v>
      </c>
      <c r="K89" s="13"/>
      <c r="L89" s="13"/>
      <c r="M89" s="14"/>
      <c r="N89" s="11">
        <v>18.234763134173999</v>
      </c>
      <c r="O89" s="11">
        <v>3.141521683803</v>
      </c>
      <c r="P89" s="13"/>
      <c r="Q89" s="13"/>
      <c r="R89" s="14"/>
      <c r="S89" s="11">
        <v>26.623734904534</v>
      </c>
      <c r="T89" s="11">
        <v>3.8468953154849999</v>
      </c>
      <c r="U89" s="13"/>
      <c r="V89" s="13"/>
      <c r="W89" s="14"/>
      <c r="X89" s="28">
        <v>0</v>
      </c>
    </row>
    <row r="90" spans="1:24" x14ac:dyDescent="0.2">
      <c r="A90" s="9" t="s">
        <v>272</v>
      </c>
      <c r="B90" s="10" t="s">
        <v>659</v>
      </c>
      <c r="C90" s="11">
        <v>3.2189215274939995</v>
      </c>
      <c r="D90" s="11">
        <v>0.68448161518700001</v>
      </c>
      <c r="E90" s="11">
        <v>2.5344399123069996</v>
      </c>
      <c r="F90" s="11">
        <v>-31.104619697746003</v>
      </c>
      <c r="G90" s="11">
        <v>2.3443569188839999</v>
      </c>
      <c r="H90" s="14">
        <v>0.5</v>
      </c>
      <c r="I90" s="13"/>
      <c r="J90" s="11">
        <v>0.68448161518700001</v>
      </c>
      <c r="K90" s="13"/>
      <c r="L90" s="13"/>
      <c r="M90" s="14"/>
      <c r="N90" s="13"/>
      <c r="O90" s="11">
        <v>2.5344399123069996</v>
      </c>
      <c r="P90" s="13"/>
      <c r="Q90" s="13"/>
      <c r="R90" s="14"/>
      <c r="S90" s="13"/>
      <c r="T90" s="11">
        <v>3.2189215274939995</v>
      </c>
      <c r="U90" s="13"/>
      <c r="V90" s="13"/>
      <c r="W90" s="14"/>
      <c r="X90" s="28">
        <v>0</v>
      </c>
    </row>
    <row r="91" spans="1:24" x14ac:dyDescent="0.2">
      <c r="A91" s="9" t="s">
        <v>316</v>
      </c>
      <c r="B91" s="10" t="s">
        <v>703</v>
      </c>
      <c r="C91" s="11">
        <v>2.4106225757460003</v>
      </c>
      <c r="D91" s="11">
        <v>0.43426978323800003</v>
      </c>
      <c r="E91" s="11">
        <v>1.976352792508</v>
      </c>
      <c r="F91" s="11">
        <v>-13.073817111286999</v>
      </c>
      <c r="G91" s="11">
        <v>1.8281263330699999</v>
      </c>
      <c r="H91" s="14">
        <v>0.5</v>
      </c>
      <c r="I91" s="13"/>
      <c r="J91" s="11">
        <v>0.43426978323800003</v>
      </c>
      <c r="K91" s="13"/>
      <c r="L91" s="13"/>
      <c r="M91" s="14"/>
      <c r="N91" s="13"/>
      <c r="O91" s="11">
        <v>1.976352792508</v>
      </c>
      <c r="P91" s="13"/>
      <c r="Q91" s="13"/>
      <c r="R91" s="14"/>
      <c r="S91" s="13"/>
      <c r="T91" s="11">
        <v>2.4106225757460003</v>
      </c>
      <c r="U91" s="13"/>
      <c r="V91" s="13"/>
      <c r="W91" s="14"/>
      <c r="X91" s="28">
        <v>0</v>
      </c>
    </row>
    <row r="92" spans="1:24" x14ac:dyDescent="0.2">
      <c r="A92" s="9" t="s">
        <v>117</v>
      </c>
      <c r="B92" s="10" t="s">
        <v>504</v>
      </c>
      <c r="C92" s="11">
        <v>79.067200215132999</v>
      </c>
      <c r="D92" s="11">
        <v>25.203406665741998</v>
      </c>
      <c r="E92" s="11">
        <v>53.863793549391005</v>
      </c>
      <c r="F92" s="11">
        <v>13.530726682677001</v>
      </c>
      <c r="G92" s="11">
        <v>49.824009033187004</v>
      </c>
      <c r="H92" s="14">
        <v>0</v>
      </c>
      <c r="I92" s="11">
        <v>22.742782569860001</v>
      </c>
      <c r="J92" s="11">
        <v>2.4606240958819998</v>
      </c>
      <c r="K92" s="13"/>
      <c r="L92" s="13"/>
      <c r="M92" s="14"/>
      <c r="N92" s="11">
        <v>45.265371868775006</v>
      </c>
      <c r="O92" s="11">
        <v>8.598421680616001</v>
      </c>
      <c r="P92" s="13"/>
      <c r="Q92" s="13"/>
      <c r="R92" s="14"/>
      <c r="S92" s="11">
        <v>68.008154438635003</v>
      </c>
      <c r="T92" s="11">
        <v>11.059045776498001</v>
      </c>
      <c r="U92" s="13"/>
      <c r="V92" s="13"/>
      <c r="W92" s="14"/>
      <c r="X92" s="28">
        <v>0</v>
      </c>
    </row>
    <row r="93" spans="1:24" x14ac:dyDescent="0.2">
      <c r="A93" s="9" t="s">
        <v>86</v>
      </c>
      <c r="B93" s="10" t="s">
        <v>473</v>
      </c>
      <c r="C93" s="11">
        <v>149.38897010918998</v>
      </c>
      <c r="D93" s="11">
        <v>44.056288910749998</v>
      </c>
      <c r="E93" s="11">
        <v>105.33268119844</v>
      </c>
      <c r="F93" s="11">
        <v>88.157719033585991</v>
      </c>
      <c r="G93" s="11">
        <v>97.432730108556996</v>
      </c>
      <c r="H93" s="14">
        <v>0</v>
      </c>
      <c r="I93" s="11">
        <v>44.056288910749998</v>
      </c>
      <c r="J93" s="13"/>
      <c r="K93" s="13"/>
      <c r="L93" s="13"/>
      <c r="M93" s="14"/>
      <c r="N93" s="11">
        <v>105.33268119844</v>
      </c>
      <c r="O93" s="13"/>
      <c r="P93" s="13"/>
      <c r="Q93" s="13"/>
      <c r="R93" s="14"/>
      <c r="S93" s="11">
        <v>149.38897010918998</v>
      </c>
      <c r="T93" s="13"/>
      <c r="U93" s="13"/>
      <c r="V93" s="13"/>
      <c r="W93" s="14"/>
      <c r="X93" s="28">
        <v>0</v>
      </c>
    </row>
    <row r="94" spans="1:24" x14ac:dyDescent="0.2">
      <c r="A94" s="9" t="s">
        <v>206</v>
      </c>
      <c r="B94" s="10" t="s">
        <v>593</v>
      </c>
      <c r="C94" s="11">
        <v>1.8148252908379998</v>
      </c>
      <c r="D94" s="11">
        <v>0.25164551857399997</v>
      </c>
      <c r="E94" s="11">
        <v>1.563179772264</v>
      </c>
      <c r="F94" s="11">
        <v>-5.6141277426320002</v>
      </c>
      <c r="G94" s="11">
        <v>1.445941289344</v>
      </c>
      <c r="H94" s="14">
        <v>0.5</v>
      </c>
      <c r="I94" s="13"/>
      <c r="J94" s="11">
        <v>0.25164551857399997</v>
      </c>
      <c r="K94" s="13"/>
      <c r="L94" s="13"/>
      <c r="M94" s="14"/>
      <c r="N94" s="13"/>
      <c r="O94" s="11">
        <v>1.563179772264</v>
      </c>
      <c r="P94" s="13"/>
      <c r="Q94" s="13"/>
      <c r="R94" s="14"/>
      <c r="S94" s="13"/>
      <c r="T94" s="11">
        <v>1.8148252908379998</v>
      </c>
      <c r="U94" s="13"/>
      <c r="V94" s="13"/>
      <c r="W94" s="14"/>
      <c r="X94" s="28">
        <v>0</v>
      </c>
    </row>
    <row r="95" spans="1:24" x14ac:dyDescent="0.2">
      <c r="A95" s="9" t="s">
        <v>169</v>
      </c>
      <c r="B95" s="10" t="s">
        <v>556</v>
      </c>
      <c r="C95" s="11">
        <v>13.987524442572999</v>
      </c>
      <c r="D95" s="11">
        <v>5.6045823571820002</v>
      </c>
      <c r="E95" s="11">
        <v>8.3829420853909991</v>
      </c>
      <c r="F95" s="11">
        <v>5.6514891909900005</v>
      </c>
      <c r="G95" s="11">
        <v>7.7542214289859999</v>
      </c>
      <c r="H95" s="14">
        <v>0</v>
      </c>
      <c r="I95" s="13"/>
      <c r="J95" s="13"/>
      <c r="K95" s="11">
        <v>5.6045823571820002</v>
      </c>
      <c r="L95" s="13"/>
      <c r="M95" s="14"/>
      <c r="N95" s="13"/>
      <c r="O95" s="13"/>
      <c r="P95" s="11">
        <v>8.3829420853909991</v>
      </c>
      <c r="Q95" s="13"/>
      <c r="R95" s="14"/>
      <c r="S95" s="13"/>
      <c r="T95" s="13"/>
      <c r="U95" s="11">
        <v>13.987524442572999</v>
      </c>
      <c r="V95" s="13"/>
      <c r="W95" s="14"/>
      <c r="X95" s="28">
        <v>0</v>
      </c>
    </row>
    <row r="96" spans="1:24" x14ac:dyDescent="0.2">
      <c r="A96" s="9" t="s">
        <v>93</v>
      </c>
      <c r="B96" s="10" t="s">
        <v>480</v>
      </c>
      <c r="C96" s="11">
        <v>128.23709053610099</v>
      </c>
      <c r="D96" s="11">
        <v>32.445080154694999</v>
      </c>
      <c r="E96" s="11">
        <v>95.792010381406001</v>
      </c>
      <c r="F96" s="11">
        <v>73.527737469456994</v>
      </c>
      <c r="G96" s="11">
        <v>88.607609602800991</v>
      </c>
      <c r="H96" s="14">
        <v>0</v>
      </c>
      <c r="I96" s="11">
        <v>32.445080154694999</v>
      </c>
      <c r="J96" s="13"/>
      <c r="K96" s="13"/>
      <c r="L96" s="13"/>
      <c r="M96" s="14"/>
      <c r="N96" s="11">
        <v>95.792010381406001</v>
      </c>
      <c r="O96" s="13"/>
      <c r="P96" s="13"/>
      <c r="Q96" s="13"/>
      <c r="R96" s="14"/>
      <c r="S96" s="11">
        <v>128.23709053610099</v>
      </c>
      <c r="T96" s="13"/>
      <c r="U96" s="13"/>
      <c r="V96" s="13"/>
      <c r="W96" s="14"/>
      <c r="X96" s="28">
        <v>0</v>
      </c>
    </row>
    <row r="97" spans="1:24" x14ac:dyDescent="0.2">
      <c r="A97" s="9" t="s">
        <v>52</v>
      </c>
      <c r="B97" s="10" t="s">
        <v>439</v>
      </c>
      <c r="C97" s="11">
        <v>107.41418109482601</v>
      </c>
      <c r="D97" s="11">
        <v>36.150119893762003</v>
      </c>
      <c r="E97" s="11">
        <v>71.26406120106401</v>
      </c>
      <c r="F97" s="11">
        <v>27.73171790472</v>
      </c>
      <c r="G97" s="11">
        <v>65.919256610983993</v>
      </c>
      <c r="H97" s="14">
        <v>0</v>
      </c>
      <c r="I97" s="11">
        <v>33.089795363393002</v>
      </c>
      <c r="J97" s="11">
        <v>3.0603245303689999</v>
      </c>
      <c r="K97" s="13"/>
      <c r="L97" s="13"/>
      <c r="M97" s="14"/>
      <c r="N97" s="11">
        <v>61.602893924464006</v>
      </c>
      <c r="O97" s="11">
        <v>9.6611672765999987</v>
      </c>
      <c r="P97" s="13"/>
      <c r="Q97" s="13"/>
      <c r="R97" s="14"/>
      <c r="S97" s="11">
        <v>94.692689287857007</v>
      </c>
      <c r="T97" s="11">
        <v>12.721491806968999</v>
      </c>
      <c r="U97" s="13"/>
      <c r="V97" s="13"/>
      <c r="W97" s="14"/>
      <c r="X97" s="28">
        <v>0</v>
      </c>
    </row>
    <row r="98" spans="1:24" x14ac:dyDescent="0.2">
      <c r="A98" s="9" t="s">
        <v>87</v>
      </c>
      <c r="B98" s="10" t="s">
        <v>474</v>
      </c>
      <c r="C98" s="11">
        <v>43.556854646402996</v>
      </c>
      <c r="D98" s="11">
        <v>6.1381446603520002</v>
      </c>
      <c r="E98" s="11">
        <v>37.418709986050999</v>
      </c>
      <c r="F98" s="11">
        <v>26.465380281925999</v>
      </c>
      <c r="G98" s="11">
        <v>34.612306737097001</v>
      </c>
      <c r="H98" s="14">
        <v>0</v>
      </c>
      <c r="I98" s="11">
        <v>6.1381446603520002</v>
      </c>
      <c r="J98" s="13"/>
      <c r="K98" s="13"/>
      <c r="L98" s="13"/>
      <c r="M98" s="14"/>
      <c r="N98" s="11">
        <v>37.418709986050999</v>
      </c>
      <c r="O98" s="13"/>
      <c r="P98" s="13"/>
      <c r="Q98" s="13"/>
      <c r="R98" s="14"/>
      <c r="S98" s="11">
        <v>43.556854646402996</v>
      </c>
      <c r="T98" s="13"/>
      <c r="U98" s="13"/>
      <c r="V98" s="13"/>
      <c r="W98" s="14"/>
      <c r="X98" s="28">
        <v>0</v>
      </c>
    </row>
    <row r="99" spans="1:24" x14ac:dyDescent="0.2">
      <c r="A99" s="9" t="s">
        <v>273</v>
      </c>
      <c r="B99" s="10" t="s">
        <v>660</v>
      </c>
      <c r="C99" s="11">
        <v>4.4842880870209996</v>
      </c>
      <c r="D99" s="11">
        <v>1.0268285814359999</v>
      </c>
      <c r="E99" s="11">
        <v>3.4574595055849997</v>
      </c>
      <c r="F99" s="11">
        <v>-10.813110613594999</v>
      </c>
      <c r="G99" s="11">
        <v>3.1981500426659997</v>
      </c>
      <c r="H99" s="14">
        <v>0.5</v>
      </c>
      <c r="I99" s="13"/>
      <c r="J99" s="11">
        <v>1.0268285814359999</v>
      </c>
      <c r="K99" s="13"/>
      <c r="L99" s="13"/>
      <c r="M99" s="14"/>
      <c r="N99" s="13"/>
      <c r="O99" s="11">
        <v>3.4574595055849997</v>
      </c>
      <c r="P99" s="13"/>
      <c r="Q99" s="13"/>
      <c r="R99" s="14"/>
      <c r="S99" s="13"/>
      <c r="T99" s="11">
        <v>4.4842880870209996</v>
      </c>
      <c r="U99" s="13"/>
      <c r="V99" s="13"/>
      <c r="W99" s="14"/>
      <c r="X99" s="28">
        <v>0</v>
      </c>
    </row>
    <row r="100" spans="1:24" x14ac:dyDescent="0.2">
      <c r="A100" s="9" t="s">
        <v>62</v>
      </c>
      <c r="B100" s="10" t="s">
        <v>449</v>
      </c>
      <c r="C100" s="11">
        <v>97.467609866266002</v>
      </c>
      <c r="D100" s="11">
        <v>33.193095305652996</v>
      </c>
      <c r="E100" s="11">
        <v>64.274514560613</v>
      </c>
      <c r="F100" s="11">
        <v>15.597718875116</v>
      </c>
      <c r="G100" s="11">
        <v>59.453925968566999</v>
      </c>
      <c r="H100" s="14">
        <v>0</v>
      </c>
      <c r="I100" s="11">
        <v>30.435090907031</v>
      </c>
      <c r="J100" s="11">
        <v>2.7580043986209999</v>
      </c>
      <c r="K100" s="13"/>
      <c r="L100" s="13"/>
      <c r="M100" s="14"/>
      <c r="N100" s="11">
        <v>55.686451451226006</v>
      </c>
      <c r="O100" s="11">
        <v>8.588063109386999</v>
      </c>
      <c r="P100" s="13"/>
      <c r="Q100" s="13"/>
      <c r="R100" s="14"/>
      <c r="S100" s="11">
        <v>86.121542358257003</v>
      </c>
      <c r="T100" s="11">
        <v>11.346067508007998</v>
      </c>
      <c r="U100" s="13"/>
      <c r="V100" s="13"/>
      <c r="W100" s="14"/>
      <c r="X100" s="28">
        <v>0</v>
      </c>
    </row>
    <row r="101" spans="1:24" x14ac:dyDescent="0.2">
      <c r="A101" s="9" t="s">
        <v>147</v>
      </c>
      <c r="B101" s="10" t="s">
        <v>534</v>
      </c>
      <c r="C101" s="11">
        <v>174.79535722887101</v>
      </c>
      <c r="D101" s="11">
        <v>56.000063992264998</v>
      </c>
      <c r="E101" s="11">
        <v>118.795293236606</v>
      </c>
      <c r="F101" s="11">
        <v>62.195053875432997</v>
      </c>
      <c r="G101" s="11">
        <v>109.885646243861</v>
      </c>
      <c r="H101" s="14">
        <v>0</v>
      </c>
      <c r="I101" s="11">
        <v>51.109223742847</v>
      </c>
      <c r="J101" s="11">
        <v>4.8908402494179999</v>
      </c>
      <c r="K101" s="13"/>
      <c r="L101" s="13"/>
      <c r="M101" s="14"/>
      <c r="N101" s="11">
        <v>102.428997438601</v>
      </c>
      <c r="O101" s="11">
        <v>16.366295798004998</v>
      </c>
      <c r="P101" s="13"/>
      <c r="Q101" s="13"/>
      <c r="R101" s="14"/>
      <c r="S101" s="11">
        <v>153.53822118144799</v>
      </c>
      <c r="T101" s="11">
        <v>21.257136047422996</v>
      </c>
      <c r="U101" s="13"/>
      <c r="V101" s="13"/>
      <c r="W101" s="14"/>
      <c r="X101" s="28">
        <v>0</v>
      </c>
    </row>
    <row r="102" spans="1:24" x14ac:dyDescent="0.2">
      <c r="A102" s="9" t="s">
        <v>170</v>
      </c>
      <c r="B102" s="10" t="s">
        <v>557</v>
      </c>
      <c r="C102" s="11">
        <v>11.176354645846001</v>
      </c>
      <c r="D102" s="11">
        <v>4.529319713494</v>
      </c>
      <c r="E102" s="11">
        <v>6.6470349323519997</v>
      </c>
      <c r="F102" s="11">
        <v>5.1391698476969996</v>
      </c>
      <c r="G102" s="11">
        <v>6.148507312425</v>
      </c>
      <c r="H102" s="14">
        <v>0</v>
      </c>
      <c r="I102" s="13"/>
      <c r="J102" s="13"/>
      <c r="K102" s="11">
        <v>4.529319713494</v>
      </c>
      <c r="L102" s="13"/>
      <c r="M102" s="14"/>
      <c r="N102" s="13"/>
      <c r="O102" s="13"/>
      <c r="P102" s="11">
        <v>6.6470349323519997</v>
      </c>
      <c r="Q102" s="13"/>
      <c r="R102" s="14"/>
      <c r="S102" s="13"/>
      <c r="T102" s="13"/>
      <c r="U102" s="11">
        <v>11.176354645846001</v>
      </c>
      <c r="V102" s="13"/>
      <c r="W102" s="14"/>
      <c r="X102" s="28">
        <v>0</v>
      </c>
    </row>
    <row r="103" spans="1:24" x14ac:dyDescent="0.2">
      <c r="A103" s="9" t="s">
        <v>22</v>
      </c>
      <c r="B103" s="10" t="s">
        <v>409</v>
      </c>
      <c r="C103" s="11">
        <v>106.96045891726901</v>
      </c>
      <c r="D103" s="11">
        <v>35.007364968684001</v>
      </c>
      <c r="E103" s="11">
        <v>71.953093948585007</v>
      </c>
      <c r="F103" s="11">
        <v>30.089242547233997</v>
      </c>
      <c r="G103" s="11">
        <v>66.556611902441006</v>
      </c>
      <c r="H103" s="14">
        <v>0</v>
      </c>
      <c r="I103" s="11">
        <v>29.855917555066998</v>
      </c>
      <c r="J103" s="11">
        <v>5.1514474136170003</v>
      </c>
      <c r="K103" s="13"/>
      <c r="L103" s="13"/>
      <c r="M103" s="14"/>
      <c r="N103" s="11">
        <v>56.074885087440002</v>
      </c>
      <c r="O103" s="11">
        <v>15.878208861145001</v>
      </c>
      <c r="P103" s="13"/>
      <c r="Q103" s="13"/>
      <c r="R103" s="14"/>
      <c r="S103" s="11">
        <v>85.930802642507004</v>
      </c>
      <c r="T103" s="11">
        <v>21.029656274762001</v>
      </c>
      <c r="U103" s="13"/>
      <c r="V103" s="13"/>
      <c r="W103" s="14"/>
      <c r="X103" s="28">
        <v>0</v>
      </c>
    </row>
    <row r="104" spans="1:24" x14ac:dyDescent="0.2">
      <c r="A104" s="9" t="s">
        <v>190</v>
      </c>
      <c r="B104" s="10" t="s">
        <v>577</v>
      </c>
      <c r="C104" s="11">
        <v>2.961323412229</v>
      </c>
      <c r="D104" s="11">
        <v>0.65999855208699998</v>
      </c>
      <c r="E104" s="11">
        <v>2.301324860142</v>
      </c>
      <c r="F104" s="11">
        <v>-4.8768240703480004</v>
      </c>
      <c r="G104" s="11">
        <v>2.128725495631</v>
      </c>
      <c r="H104" s="14">
        <v>0.5</v>
      </c>
      <c r="I104" s="13"/>
      <c r="J104" s="11">
        <v>0.65999855208699998</v>
      </c>
      <c r="K104" s="13"/>
      <c r="L104" s="13"/>
      <c r="M104" s="14"/>
      <c r="N104" s="13"/>
      <c r="O104" s="11">
        <v>2.301324860142</v>
      </c>
      <c r="P104" s="13"/>
      <c r="Q104" s="13"/>
      <c r="R104" s="14"/>
      <c r="S104" s="13"/>
      <c r="T104" s="11">
        <v>2.961323412229</v>
      </c>
      <c r="U104" s="13"/>
      <c r="V104" s="13"/>
      <c r="W104" s="14"/>
      <c r="X104" s="28">
        <v>0</v>
      </c>
    </row>
    <row r="105" spans="1:24" x14ac:dyDescent="0.2">
      <c r="A105" s="9" t="s">
        <v>207</v>
      </c>
      <c r="B105" s="10" t="s">
        <v>594</v>
      </c>
      <c r="C105" s="11">
        <v>3.0224603846860001</v>
      </c>
      <c r="D105" s="11">
        <v>0.53336508269099991</v>
      </c>
      <c r="E105" s="11">
        <v>2.489095301995</v>
      </c>
      <c r="F105" s="11">
        <v>-10.629913352514</v>
      </c>
      <c r="G105" s="11">
        <v>2.3024131543450004</v>
      </c>
      <c r="H105" s="14">
        <v>0.5</v>
      </c>
      <c r="I105" s="13"/>
      <c r="J105" s="11">
        <v>0.53336508269099991</v>
      </c>
      <c r="K105" s="13"/>
      <c r="L105" s="13"/>
      <c r="M105" s="14"/>
      <c r="N105" s="13"/>
      <c r="O105" s="11">
        <v>2.489095301995</v>
      </c>
      <c r="P105" s="13"/>
      <c r="Q105" s="13"/>
      <c r="R105" s="14"/>
      <c r="S105" s="13"/>
      <c r="T105" s="11">
        <v>3.0224603846860001</v>
      </c>
      <c r="U105" s="13"/>
      <c r="V105" s="13"/>
      <c r="W105" s="14"/>
      <c r="X105" s="28">
        <v>0</v>
      </c>
    </row>
    <row r="106" spans="1:24" x14ac:dyDescent="0.2">
      <c r="A106" s="9" t="s">
        <v>220</v>
      </c>
      <c r="B106" s="10" t="s">
        <v>607</v>
      </c>
      <c r="C106" s="11">
        <v>1.2889462208960001</v>
      </c>
      <c r="D106" s="11">
        <v>0</v>
      </c>
      <c r="E106" s="11">
        <v>1.2889462208960001</v>
      </c>
      <c r="F106" s="11">
        <v>-7.5957580926660002</v>
      </c>
      <c r="G106" s="11">
        <v>1.192275254328</v>
      </c>
      <c r="H106" s="14">
        <v>0.5</v>
      </c>
      <c r="I106" s="13"/>
      <c r="J106" s="11">
        <v>0</v>
      </c>
      <c r="K106" s="13"/>
      <c r="L106" s="13"/>
      <c r="M106" s="14"/>
      <c r="N106" s="13"/>
      <c r="O106" s="11">
        <v>1.2889462208960001</v>
      </c>
      <c r="P106" s="13"/>
      <c r="Q106" s="13"/>
      <c r="R106" s="14"/>
      <c r="S106" s="13"/>
      <c r="T106" s="11">
        <v>1.2889462208960001</v>
      </c>
      <c r="U106" s="13"/>
      <c r="V106" s="13"/>
      <c r="W106" s="14"/>
      <c r="X106" s="28">
        <v>-0.29500573410800002</v>
      </c>
    </row>
    <row r="107" spans="1:24" x14ac:dyDescent="0.2">
      <c r="A107" s="9" t="s">
        <v>245</v>
      </c>
      <c r="B107" s="10" t="s">
        <v>632</v>
      </c>
      <c r="C107" s="11">
        <v>1.9314550596810001</v>
      </c>
      <c r="D107" s="11">
        <v>0.16239998438800002</v>
      </c>
      <c r="E107" s="11">
        <v>1.7690550752930001</v>
      </c>
      <c r="F107" s="11">
        <v>-10.03479492077</v>
      </c>
      <c r="G107" s="11">
        <v>1.636375944646</v>
      </c>
      <c r="H107" s="14">
        <v>0.5</v>
      </c>
      <c r="I107" s="13"/>
      <c r="J107" s="11">
        <v>0.16239998438800002</v>
      </c>
      <c r="K107" s="13"/>
      <c r="L107" s="13"/>
      <c r="M107" s="14"/>
      <c r="N107" s="13"/>
      <c r="O107" s="11">
        <v>1.7690550752930001</v>
      </c>
      <c r="P107" s="13"/>
      <c r="Q107" s="13"/>
      <c r="R107" s="14"/>
      <c r="S107" s="13"/>
      <c r="T107" s="11">
        <v>1.9314550596810001</v>
      </c>
      <c r="U107" s="13"/>
      <c r="V107" s="13"/>
      <c r="W107" s="14"/>
      <c r="X107" s="28">
        <v>0</v>
      </c>
    </row>
    <row r="108" spans="1:24" x14ac:dyDescent="0.2">
      <c r="A108" s="9" t="s">
        <v>262</v>
      </c>
      <c r="B108" s="10" t="s">
        <v>649</v>
      </c>
      <c r="C108" s="11">
        <v>2.8896745189869999</v>
      </c>
      <c r="D108" s="11">
        <v>0.35093240991400004</v>
      </c>
      <c r="E108" s="11">
        <v>2.538742109073</v>
      </c>
      <c r="F108" s="11">
        <v>-15.882350090624001</v>
      </c>
      <c r="G108" s="11">
        <v>2.3483364508929996</v>
      </c>
      <c r="H108" s="14">
        <v>0.5</v>
      </c>
      <c r="I108" s="13"/>
      <c r="J108" s="11">
        <v>0.35093240991400004</v>
      </c>
      <c r="K108" s="13"/>
      <c r="L108" s="13"/>
      <c r="M108" s="14"/>
      <c r="N108" s="13"/>
      <c r="O108" s="11">
        <v>2.538742109073</v>
      </c>
      <c r="P108" s="13"/>
      <c r="Q108" s="13"/>
      <c r="R108" s="14"/>
      <c r="S108" s="13"/>
      <c r="T108" s="11">
        <v>2.8896745189869999</v>
      </c>
      <c r="U108" s="13"/>
      <c r="V108" s="13"/>
      <c r="W108" s="14"/>
      <c r="X108" s="28">
        <v>0</v>
      </c>
    </row>
    <row r="109" spans="1:24" x14ac:dyDescent="0.2">
      <c r="A109" s="9" t="s">
        <v>302</v>
      </c>
      <c r="B109" s="10" t="s">
        <v>689</v>
      </c>
      <c r="C109" s="11">
        <v>7.9526652441020005</v>
      </c>
      <c r="D109" s="11">
        <v>2.2126280716949998</v>
      </c>
      <c r="E109" s="11">
        <v>5.7400371724070007</v>
      </c>
      <c r="F109" s="11">
        <v>-7.4086293661709997</v>
      </c>
      <c r="G109" s="11">
        <v>5.3095343844769998</v>
      </c>
      <c r="H109" s="14">
        <v>0.5</v>
      </c>
      <c r="I109" s="13"/>
      <c r="J109" s="11">
        <v>2.2126280716949998</v>
      </c>
      <c r="K109" s="13"/>
      <c r="L109" s="13"/>
      <c r="M109" s="14"/>
      <c r="N109" s="13"/>
      <c r="O109" s="11">
        <v>5.7400371724070007</v>
      </c>
      <c r="P109" s="13"/>
      <c r="Q109" s="13"/>
      <c r="R109" s="14"/>
      <c r="S109" s="13"/>
      <c r="T109" s="11">
        <v>7.9526652441020005</v>
      </c>
      <c r="U109" s="13"/>
      <c r="V109" s="13"/>
      <c r="W109" s="14"/>
      <c r="X109" s="28">
        <v>0</v>
      </c>
    </row>
    <row r="110" spans="1:24" x14ac:dyDescent="0.2">
      <c r="A110" s="9" t="s">
        <v>317</v>
      </c>
      <c r="B110" s="10" t="s">
        <v>704</v>
      </c>
      <c r="C110" s="11">
        <v>2.9542737185799997</v>
      </c>
      <c r="D110" s="11">
        <v>0.70537662394199996</v>
      </c>
      <c r="E110" s="11">
        <v>2.2488970946379996</v>
      </c>
      <c r="F110" s="11">
        <v>-6.0122521975889995</v>
      </c>
      <c r="G110" s="11">
        <v>2.0802298125409999</v>
      </c>
      <c r="H110" s="14">
        <v>0.5</v>
      </c>
      <c r="I110" s="13"/>
      <c r="J110" s="11">
        <v>0.70537662394199996</v>
      </c>
      <c r="K110" s="13"/>
      <c r="L110" s="13"/>
      <c r="M110" s="14"/>
      <c r="N110" s="13"/>
      <c r="O110" s="11">
        <v>2.2488970946379996</v>
      </c>
      <c r="P110" s="13"/>
      <c r="Q110" s="13"/>
      <c r="R110" s="14"/>
      <c r="S110" s="13"/>
      <c r="T110" s="11">
        <v>2.9542737185799997</v>
      </c>
      <c r="U110" s="13"/>
      <c r="V110" s="13"/>
      <c r="W110" s="14"/>
      <c r="X110" s="28">
        <v>0</v>
      </c>
    </row>
    <row r="111" spans="1:24" x14ac:dyDescent="0.2">
      <c r="A111" s="9" t="s">
        <v>110</v>
      </c>
      <c r="B111" s="10" t="s">
        <v>497</v>
      </c>
      <c r="C111" s="11">
        <v>69.843159056195006</v>
      </c>
      <c r="D111" s="11">
        <v>20.170595493328999</v>
      </c>
      <c r="E111" s="11">
        <v>49.672563562866003</v>
      </c>
      <c r="F111" s="11">
        <v>5.9980183846039994</v>
      </c>
      <c r="G111" s="11">
        <v>45.947121295651002</v>
      </c>
      <c r="H111" s="14">
        <v>0</v>
      </c>
      <c r="I111" s="11">
        <v>18.344251122581003</v>
      </c>
      <c r="J111" s="11">
        <v>1.826344370748</v>
      </c>
      <c r="K111" s="13"/>
      <c r="L111" s="13"/>
      <c r="M111" s="14"/>
      <c r="N111" s="11">
        <v>40.574678456929</v>
      </c>
      <c r="O111" s="11">
        <v>9.0978851059370012</v>
      </c>
      <c r="P111" s="13"/>
      <c r="Q111" s="13"/>
      <c r="R111" s="14"/>
      <c r="S111" s="11">
        <v>58.918929579510007</v>
      </c>
      <c r="T111" s="11">
        <v>10.924229476685001</v>
      </c>
      <c r="U111" s="13"/>
      <c r="V111" s="13"/>
      <c r="W111" s="14"/>
      <c r="X111" s="28">
        <v>0</v>
      </c>
    </row>
    <row r="112" spans="1:24" x14ac:dyDescent="0.2">
      <c r="A112" s="9" t="s">
        <v>344</v>
      </c>
      <c r="B112" s="10" t="s">
        <v>731</v>
      </c>
      <c r="C112" s="11">
        <v>3.798306067945</v>
      </c>
      <c r="D112" s="11">
        <v>0.81276867416299992</v>
      </c>
      <c r="E112" s="11">
        <v>2.9855373937820002</v>
      </c>
      <c r="F112" s="11">
        <v>-19.205561675586001</v>
      </c>
      <c r="G112" s="11">
        <v>2.7616220892480001</v>
      </c>
      <c r="H112" s="14">
        <v>0.5</v>
      </c>
      <c r="I112" s="13"/>
      <c r="J112" s="11">
        <v>0.81276867416299992</v>
      </c>
      <c r="K112" s="13"/>
      <c r="L112" s="13"/>
      <c r="M112" s="14"/>
      <c r="N112" s="13"/>
      <c r="O112" s="11">
        <v>2.9855373937820002</v>
      </c>
      <c r="P112" s="13"/>
      <c r="Q112" s="13"/>
      <c r="R112" s="14"/>
      <c r="S112" s="13"/>
      <c r="T112" s="11">
        <v>3.798306067945</v>
      </c>
      <c r="U112" s="13"/>
      <c r="V112" s="13"/>
      <c r="W112" s="14"/>
      <c r="X112" s="28">
        <v>0</v>
      </c>
    </row>
    <row r="113" spans="1:24" x14ac:dyDescent="0.2">
      <c r="A113" s="9" t="s">
        <v>88</v>
      </c>
      <c r="B113" s="10" t="s">
        <v>475</v>
      </c>
      <c r="C113" s="11">
        <v>96.775607291848004</v>
      </c>
      <c r="D113" s="11">
        <v>26.726744526594</v>
      </c>
      <c r="E113" s="11">
        <v>70.048862765254</v>
      </c>
      <c r="F113" s="11">
        <v>58.429030222163995</v>
      </c>
      <c r="G113" s="11">
        <v>64.795198057860006</v>
      </c>
      <c r="H113" s="14">
        <v>0</v>
      </c>
      <c r="I113" s="11">
        <v>26.726744526594</v>
      </c>
      <c r="J113" s="13"/>
      <c r="K113" s="13"/>
      <c r="L113" s="13"/>
      <c r="M113" s="14"/>
      <c r="N113" s="11">
        <v>70.048862765254</v>
      </c>
      <c r="O113" s="13"/>
      <c r="P113" s="13"/>
      <c r="Q113" s="13"/>
      <c r="R113" s="14"/>
      <c r="S113" s="11">
        <v>96.775607291848004</v>
      </c>
      <c r="T113" s="13"/>
      <c r="U113" s="13"/>
      <c r="V113" s="13"/>
      <c r="W113" s="14"/>
      <c r="X113" s="28">
        <v>0</v>
      </c>
    </row>
    <row r="114" spans="1:24" x14ac:dyDescent="0.2">
      <c r="A114" s="9" t="s">
        <v>171</v>
      </c>
      <c r="B114" s="10" t="s">
        <v>558</v>
      </c>
      <c r="C114" s="11">
        <v>11.768728542971999</v>
      </c>
      <c r="D114" s="11">
        <v>4.5238750329949999</v>
      </c>
      <c r="E114" s="11">
        <v>7.2448535099770002</v>
      </c>
      <c r="F114" s="11">
        <v>4.8620145389960001</v>
      </c>
      <c r="G114" s="11">
        <v>6.7014894967289997</v>
      </c>
      <c r="H114" s="11">
        <v>0</v>
      </c>
      <c r="I114" s="12"/>
      <c r="J114" s="13"/>
      <c r="K114" s="11">
        <v>4.5238750329949999</v>
      </c>
      <c r="L114" s="13"/>
      <c r="M114" s="14"/>
      <c r="N114" s="12"/>
      <c r="O114" s="13"/>
      <c r="P114" s="11">
        <v>7.2448535099770002</v>
      </c>
      <c r="Q114" s="13"/>
      <c r="R114" s="14"/>
      <c r="S114" s="12"/>
      <c r="T114" s="13"/>
      <c r="U114" s="11">
        <v>11.768728542971999</v>
      </c>
      <c r="V114" s="13"/>
      <c r="W114" s="14"/>
      <c r="X114" s="28">
        <v>0</v>
      </c>
    </row>
    <row r="115" spans="1:24" x14ac:dyDescent="0.2">
      <c r="A115" s="9" t="s">
        <v>221</v>
      </c>
      <c r="B115" s="10" t="s">
        <v>608</v>
      </c>
      <c r="C115" s="11">
        <v>4.3522060713029997</v>
      </c>
      <c r="D115" s="11">
        <v>0.94404658914000006</v>
      </c>
      <c r="E115" s="11">
        <v>3.4081594821630001</v>
      </c>
      <c r="F115" s="11">
        <v>-10.322989235238001</v>
      </c>
      <c r="G115" s="11">
        <v>3.1525475210009999</v>
      </c>
      <c r="H115" s="11">
        <v>0.5</v>
      </c>
      <c r="I115" s="12"/>
      <c r="J115" s="11">
        <v>0.94404658914000006</v>
      </c>
      <c r="K115" s="13"/>
      <c r="L115" s="13"/>
      <c r="M115" s="14"/>
      <c r="N115" s="12"/>
      <c r="O115" s="11">
        <v>3.4081594821630001</v>
      </c>
      <c r="P115" s="13"/>
      <c r="Q115" s="13"/>
      <c r="R115" s="14"/>
      <c r="S115" s="12"/>
      <c r="T115" s="11">
        <v>4.3522060713029997</v>
      </c>
      <c r="U115" s="13"/>
      <c r="V115" s="13"/>
      <c r="W115" s="14"/>
      <c r="X115" s="28">
        <v>0</v>
      </c>
    </row>
    <row r="116" spans="1:24" x14ac:dyDescent="0.2">
      <c r="A116" s="9" t="s">
        <v>246</v>
      </c>
      <c r="B116" s="10" t="s">
        <v>633</v>
      </c>
      <c r="C116" s="11">
        <v>3.0145943540359998</v>
      </c>
      <c r="D116" s="11">
        <v>0.60361046187400003</v>
      </c>
      <c r="E116" s="11">
        <v>2.4109838921619997</v>
      </c>
      <c r="F116" s="11">
        <v>-20.885829781298998</v>
      </c>
      <c r="G116" s="11">
        <v>2.2301601002489999</v>
      </c>
      <c r="H116" s="11">
        <v>0.5</v>
      </c>
      <c r="I116" s="12"/>
      <c r="J116" s="11">
        <v>0.60361046187400003</v>
      </c>
      <c r="K116" s="13"/>
      <c r="L116" s="13"/>
      <c r="M116" s="14"/>
      <c r="N116" s="12"/>
      <c r="O116" s="11">
        <v>2.4109838921619997</v>
      </c>
      <c r="P116" s="13"/>
      <c r="Q116" s="13"/>
      <c r="R116" s="14"/>
      <c r="S116" s="12"/>
      <c r="T116" s="11">
        <v>3.0145943540359998</v>
      </c>
      <c r="U116" s="13"/>
      <c r="V116" s="13"/>
      <c r="W116" s="14"/>
      <c r="X116" s="28">
        <v>0</v>
      </c>
    </row>
    <row r="117" spans="1:24" x14ac:dyDescent="0.2">
      <c r="A117" s="9" t="s">
        <v>197</v>
      </c>
      <c r="B117" s="10" t="s">
        <v>584</v>
      </c>
      <c r="C117" s="11">
        <v>1.924924547499</v>
      </c>
      <c r="D117" s="11">
        <v>0.32391793894800003</v>
      </c>
      <c r="E117" s="11">
        <v>1.601006608551</v>
      </c>
      <c r="F117" s="11">
        <v>-6.5952536702289999</v>
      </c>
      <c r="G117" s="11">
        <v>1.48093111291</v>
      </c>
      <c r="H117" s="11">
        <v>0.5</v>
      </c>
      <c r="I117" s="12"/>
      <c r="J117" s="11">
        <v>0.32391793894800003</v>
      </c>
      <c r="K117" s="13"/>
      <c r="L117" s="13"/>
      <c r="M117" s="14"/>
      <c r="N117" s="12"/>
      <c r="O117" s="11">
        <v>1.601006608551</v>
      </c>
      <c r="P117" s="13"/>
      <c r="Q117" s="13"/>
      <c r="R117" s="14"/>
      <c r="S117" s="12"/>
      <c r="T117" s="11">
        <v>1.924924547499</v>
      </c>
      <c r="U117" s="13"/>
      <c r="V117" s="13"/>
      <c r="W117" s="14"/>
      <c r="X117" s="28">
        <v>0</v>
      </c>
    </row>
    <row r="118" spans="1:24" x14ac:dyDescent="0.2">
      <c r="A118" s="9" t="s">
        <v>358</v>
      </c>
      <c r="B118" s="10" t="s">
        <v>745</v>
      </c>
      <c r="C118" s="11">
        <v>2.1727644951709997</v>
      </c>
      <c r="D118" s="11">
        <v>0</v>
      </c>
      <c r="E118" s="11">
        <v>2.1727644951709997</v>
      </c>
      <c r="F118" s="11">
        <v>-19.293070149818</v>
      </c>
      <c r="G118" s="11">
        <v>2.0098071580329999</v>
      </c>
      <c r="H118" s="11">
        <v>0.5</v>
      </c>
      <c r="I118" s="12"/>
      <c r="J118" s="11">
        <v>0</v>
      </c>
      <c r="K118" s="13"/>
      <c r="L118" s="13"/>
      <c r="M118" s="14"/>
      <c r="N118" s="12"/>
      <c r="O118" s="11">
        <v>2.1727644951709997</v>
      </c>
      <c r="P118" s="13"/>
      <c r="Q118" s="13"/>
      <c r="R118" s="14"/>
      <c r="S118" s="12"/>
      <c r="T118" s="11">
        <v>2.1727644951709997</v>
      </c>
      <c r="U118" s="13"/>
      <c r="V118" s="13"/>
      <c r="W118" s="14"/>
      <c r="X118" s="28">
        <v>-0.297163540349</v>
      </c>
    </row>
    <row r="119" spans="1:24" x14ac:dyDescent="0.2">
      <c r="A119" s="9" t="s">
        <v>23</v>
      </c>
      <c r="B119" s="10" t="s">
        <v>410</v>
      </c>
      <c r="C119" s="11">
        <v>103.25854912480099</v>
      </c>
      <c r="D119" s="11">
        <v>34.04982198618</v>
      </c>
      <c r="E119" s="11">
        <v>69.208727138621001</v>
      </c>
      <c r="F119" s="11">
        <v>36.270874176613006</v>
      </c>
      <c r="G119" s="11">
        <v>64.018072603223999</v>
      </c>
      <c r="H119" s="13">
        <v>0</v>
      </c>
      <c r="I119" s="12">
        <v>29.509270258792998</v>
      </c>
      <c r="J119" s="11">
        <v>4.5405517273870002</v>
      </c>
      <c r="K119" s="13"/>
      <c r="L119" s="13"/>
      <c r="M119" s="14"/>
      <c r="N119" s="12">
        <v>55.528359038955003</v>
      </c>
      <c r="O119" s="11">
        <v>13.680368099666</v>
      </c>
      <c r="P119" s="13"/>
      <c r="Q119" s="13"/>
      <c r="R119" s="14"/>
      <c r="S119" s="12">
        <v>85.037629297747998</v>
      </c>
      <c r="T119" s="11">
        <v>18.220919827052999</v>
      </c>
      <c r="U119" s="13"/>
      <c r="V119" s="13"/>
      <c r="W119" s="14"/>
      <c r="X119" s="28">
        <v>0</v>
      </c>
    </row>
    <row r="120" spans="1:24" x14ac:dyDescent="0.2">
      <c r="A120" s="9" t="s">
        <v>232</v>
      </c>
      <c r="B120" s="10" t="s">
        <v>619</v>
      </c>
      <c r="C120" s="11">
        <v>3.8516204294530003</v>
      </c>
      <c r="D120" s="11">
        <v>0.74386629636299995</v>
      </c>
      <c r="E120" s="11">
        <v>3.1077541330900003</v>
      </c>
      <c r="F120" s="11">
        <v>-10.517799841162001</v>
      </c>
      <c r="G120" s="11">
        <v>2.8746725731090002</v>
      </c>
      <c r="H120" s="11">
        <v>0.5</v>
      </c>
      <c r="I120" s="12"/>
      <c r="J120" s="11">
        <v>0.74386629636299995</v>
      </c>
      <c r="K120" s="13"/>
      <c r="L120" s="13"/>
      <c r="M120" s="14"/>
      <c r="N120" s="12"/>
      <c r="O120" s="11">
        <v>3.1077541330900003</v>
      </c>
      <c r="P120" s="13"/>
      <c r="Q120" s="13"/>
      <c r="R120" s="14"/>
      <c r="S120" s="12"/>
      <c r="T120" s="11">
        <v>3.8516204294530003</v>
      </c>
      <c r="U120" s="13"/>
      <c r="V120" s="13"/>
      <c r="W120" s="14"/>
      <c r="X120" s="28">
        <v>0</v>
      </c>
    </row>
    <row r="121" spans="1:24" x14ac:dyDescent="0.2">
      <c r="A121" s="9" t="s">
        <v>359</v>
      </c>
      <c r="B121" s="10" t="s">
        <v>746</v>
      </c>
      <c r="C121" s="11">
        <v>1.3248594465529999</v>
      </c>
      <c r="D121" s="11">
        <v>0</v>
      </c>
      <c r="E121" s="11">
        <v>1.3248594465529999</v>
      </c>
      <c r="F121" s="11">
        <v>-8.4207705224270004</v>
      </c>
      <c r="G121" s="11">
        <v>1.2254949880619999</v>
      </c>
      <c r="H121" s="11">
        <v>0.5</v>
      </c>
      <c r="I121" s="12"/>
      <c r="J121" s="11">
        <v>0</v>
      </c>
      <c r="K121" s="13"/>
      <c r="L121" s="13"/>
      <c r="M121" s="14"/>
      <c r="N121" s="12"/>
      <c r="O121" s="11">
        <v>1.3248594465529999</v>
      </c>
      <c r="P121" s="13"/>
      <c r="Q121" s="13"/>
      <c r="R121" s="14"/>
      <c r="S121" s="12"/>
      <c r="T121" s="11">
        <v>1.3248594465529999</v>
      </c>
      <c r="U121" s="13"/>
      <c r="V121" s="13"/>
      <c r="W121" s="14"/>
      <c r="X121" s="28">
        <v>-4.5706370922E-2</v>
      </c>
    </row>
    <row r="122" spans="1:24" x14ac:dyDescent="0.2">
      <c r="A122" s="9" t="s">
        <v>202</v>
      </c>
      <c r="B122" s="10" t="s">
        <v>589</v>
      </c>
      <c r="C122" s="11">
        <v>4.0740372146079995</v>
      </c>
      <c r="D122" s="11">
        <v>0.97202357642699999</v>
      </c>
      <c r="E122" s="11">
        <v>3.102013638181</v>
      </c>
      <c r="F122" s="11">
        <v>-6.7547709503650006</v>
      </c>
      <c r="G122" s="11">
        <v>2.8693626153170002</v>
      </c>
      <c r="H122" s="11">
        <v>0.5</v>
      </c>
      <c r="I122" s="12"/>
      <c r="J122" s="11">
        <v>0.97202357642699999</v>
      </c>
      <c r="K122" s="13"/>
      <c r="L122" s="13"/>
      <c r="M122" s="14"/>
      <c r="N122" s="12"/>
      <c r="O122" s="11">
        <v>3.102013638181</v>
      </c>
      <c r="P122" s="13"/>
      <c r="Q122" s="13"/>
      <c r="R122" s="14"/>
      <c r="S122" s="12"/>
      <c r="T122" s="11">
        <v>4.0740372146079995</v>
      </c>
      <c r="U122" s="13"/>
      <c r="V122" s="13"/>
      <c r="W122" s="14"/>
      <c r="X122" s="28">
        <v>0</v>
      </c>
    </row>
    <row r="123" spans="1:24" x14ac:dyDescent="0.2">
      <c r="A123" s="9" t="s">
        <v>94</v>
      </c>
      <c r="B123" s="10" t="s">
        <v>481</v>
      </c>
      <c r="C123" s="11">
        <v>238.709689287157</v>
      </c>
      <c r="D123" s="11">
        <v>73.875659000896007</v>
      </c>
      <c r="E123" s="11">
        <v>164.834030286261</v>
      </c>
      <c r="F123" s="11">
        <v>120.936793824036</v>
      </c>
      <c r="G123" s="11">
        <v>152.47147801479102</v>
      </c>
      <c r="H123" s="13">
        <v>0</v>
      </c>
      <c r="I123" s="12">
        <v>73.875659000896007</v>
      </c>
      <c r="J123" s="13"/>
      <c r="K123" s="13"/>
      <c r="L123" s="13"/>
      <c r="M123" s="14"/>
      <c r="N123" s="12">
        <v>164.834030286261</v>
      </c>
      <c r="O123" s="13"/>
      <c r="P123" s="13"/>
      <c r="Q123" s="13"/>
      <c r="R123" s="14"/>
      <c r="S123" s="12">
        <v>238.709689287157</v>
      </c>
      <c r="T123" s="13"/>
      <c r="U123" s="13"/>
      <c r="V123" s="13"/>
      <c r="W123" s="14"/>
      <c r="X123" s="28">
        <v>0</v>
      </c>
    </row>
    <row r="124" spans="1:24" x14ac:dyDescent="0.2">
      <c r="A124" s="9" t="s">
        <v>178</v>
      </c>
      <c r="B124" s="10" t="s">
        <v>565</v>
      </c>
      <c r="C124" s="11">
        <v>26.448787894929001</v>
      </c>
      <c r="D124" s="11">
        <v>11.033340425473002</v>
      </c>
      <c r="E124" s="11">
        <v>15.415447469456</v>
      </c>
      <c r="F124" s="11">
        <v>8.9350204242229996</v>
      </c>
      <c r="G124" s="11">
        <v>14.259288909245999</v>
      </c>
      <c r="H124" s="11">
        <v>0</v>
      </c>
      <c r="I124" s="12"/>
      <c r="J124" s="13"/>
      <c r="K124" s="11">
        <v>11.033340425473002</v>
      </c>
      <c r="L124" s="13"/>
      <c r="M124" s="14"/>
      <c r="N124" s="12"/>
      <c r="O124" s="13"/>
      <c r="P124" s="11">
        <v>15.415447469456</v>
      </c>
      <c r="Q124" s="13"/>
      <c r="R124" s="14"/>
      <c r="S124" s="12"/>
      <c r="T124" s="13"/>
      <c r="U124" s="11">
        <v>26.448787894929001</v>
      </c>
      <c r="V124" s="13"/>
      <c r="W124" s="14"/>
      <c r="X124" s="28">
        <v>0</v>
      </c>
    </row>
    <row r="125" spans="1:24" x14ac:dyDescent="0.2">
      <c r="A125" s="9" t="s">
        <v>208</v>
      </c>
      <c r="B125" s="10" t="s">
        <v>595</v>
      </c>
      <c r="C125" s="11">
        <v>5.1737300920690004</v>
      </c>
      <c r="D125" s="11">
        <v>1.319652228387</v>
      </c>
      <c r="E125" s="11">
        <v>3.8540778636819999</v>
      </c>
      <c r="F125" s="11">
        <v>-27.113868052418002</v>
      </c>
      <c r="G125" s="11">
        <v>3.5650220239059998</v>
      </c>
      <c r="H125" s="11">
        <v>0.5</v>
      </c>
      <c r="I125" s="12"/>
      <c r="J125" s="11">
        <v>1.319652228387</v>
      </c>
      <c r="K125" s="13"/>
      <c r="L125" s="13"/>
      <c r="M125" s="14"/>
      <c r="N125" s="12"/>
      <c r="O125" s="11">
        <v>3.8540778636819999</v>
      </c>
      <c r="P125" s="13"/>
      <c r="Q125" s="13"/>
      <c r="R125" s="14"/>
      <c r="S125" s="12"/>
      <c r="T125" s="11">
        <v>5.1737300920690004</v>
      </c>
      <c r="U125" s="13"/>
      <c r="V125" s="13"/>
      <c r="W125" s="14"/>
      <c r="X125" s="28">
        <v>0</v>
      </c>
    </row>
    <row r="126" spans="1:24" x14ac:dyDescent="0.2">
      <c r="A126" s="9" t="s">
        <v>247</v>
      </c>
      <c r="B126" s="10" t="s">
        <v>634</v>
      </c>
      <c r="C126" s="11">
        <v>2.088022905686</v>
      </c>
      <c r="D126" s="11">
        <v>0.288274275325</v>
      </c>
      <c r="E126" s="11">
        <v>1.799748630361</v>
      </c>
      <c r="F126" s="11">
        <v>-15.575164506135</v>
      </c>
      <c r="G126" s="11">
        <v>1.664767483084</v>
      </c>
      <c r="H126" s="11">
        <v>0.5</v>
      </c>
      <c r="I126" s="12"/>
      <c r="J126" s="11">
        <v>0.288274275325</v>
      </c>
      <c r="K126" s="13"/>
      <c r="L126" s="13"/>
      <c r="M126" s="14"/>
      <c r="N126" s="12"/>
      <c r="O126" s="11">
        <v>1.799748630361</v>
      </c>
      <c r="P126" s="13"/>
      <c r="Q126" s="13"/>
      <c r="R126" s="14"/>
      <c r="S126" s="12"/>
      <c r="T126" s="11">
        <v>2.088022905686</v>
      </c>
      <c r="U126" s="13"/>
      <c r="V126" s="13"/>
      <c r="W126" s="14"/>
      <c r="X126" s="28">
        <v>0</v>
      </c>
    </row>
    <row r="127" spans="1:24" x14ac:dyDescent="0.2">
      <c r="A127" s="9" t="s">
        <v>191</v>
      </c>
      <c r="B127" s="10" t="s">
        <v>578</v>
      </c>
      <c r="C127" s="11">
        <v>4.379489560124</v>
      </c>
      <c r="D127" s="11">
        <v>0.924958273065</v>
      </c>
      <c r="E127" s="11">
        <v>3.4545312870590004</v>
      </c>
      <c r="F127" s="11">
        <v>-6.5152395796229996</v>
      </c>
      <c r="G127" s="11">
        <v>3.1954414405290001</v>
      </c>
      <c r="H127" s="11">
        <v>0.5</v>
      </c>
      <c r="I127" s="12"/>
      <c r="J127" s="11">
        <v>0.924958273065</v>
      </c>
      <c r="K127" s="13"/>
      <c r="L127" s="13"/>
      <c r="M127" s="14"/>
      <c r="N127" s="12"/>
      <c r="O127" s="11">
        <v>3.4545312870590004</v>
      </c>
      <c r="P127" s="13"/>
      <c r="Q127" s="13"/>
      <c r="R127" s="14"/>
      <c r="S127" s="12"/>
      <c r="T127" s="11">
        <v>4.379489560124</v>
      </c>
      <c r="U127" s="13"/>
      <c r="V127" s="13"/>
      <c r="W127" s="14"/>
      <c r="X127" s="28">
        <v>0</v>
      </c>
    </row>
    <row r="128" spans="1:24" x14ac:dyDescent="0.2">
      <c r="A128" s="9" t="s">
        <v>352</v>
      </c>
      <c r="B128" s="10" t="s">
        <v>739</v>
      </c>
      <c r="C128" s="11">
        <v>2.5313262641800001</v>
      </c>
      <c r="D128" s="11">
        <v>0.66113247782700002</v>
      </c>
      <c r="E128" s="11">
        <v>1.870193786353</v>
      </c>
      <c r="F128" s="11">
        <v>-7.1616171740779997</v>
      </c>
      <c r="G128" s="11">
        <v>1.7299292523759999</v>
      </c>
      <c r="H128" s="11">
        <v>0.5</v>
      </c>
      <c r="I128" s="12"/>
      <c r="J128" s="11">
        <v>0.66113247782700002</v>
      </c>
      <c r="K128" s="13"/>
      <c r="L128" s="13"/>
      <c r="M128" s="14"/>
      <c r="N128" s="12"/>
      <c r="O128" s="11">
        <v>1.870193786353</v>
      </c>
      <c r="P128" s="13"/>
      <c r="Q128" s="13"/>
      <c r="R128" s="14"/>
      <c r="S128" s="12"/>
      <c r="T128" s="11">
        <v>2.5313262641800001</v>
      </c>
      <c r="U128" s="13"/>
      <c r="V128" s="13"/>
      <c r="W128" s="14"/>
      <c r="X128" s="28">
        <v>0</v>
      </c>
    </row>
    <row r="129" spans="1:24" x14ac:dyDescent="0.2">
      <c r="A129" s="9" t="s">
        <v>240</v>
      </c>
      <c r="B129" s="10" t="s">
        <v>627</v>
      </c>
      <c r="C129" s="11">
        <v>3.140392562852</v>
      </c>
      <c r="D129" s="11">
        <v>0.72141974838700007</v>
      </c>
      <c r="E129" s="11">
        <v>2.418972814465</v>
      </c>
      <c r="F129" s="11">
        <v>-2.416994355006</v>
      </c>
      <c r="G129" s="11">
        <v>2.2375498533810001</v>
      </c>
      <c r="H129" s="11">
        <v>0.49979499999999999</v>
      </c>
      <c r="I129" s="12"/>
      <c r="J129" s="11">
        <v>0.72141974838700007</v>
      </c>
      <c r="K129" s="13"/>
      <c r="L129" s="13"/>
      <c r="M129" s="14"/>
      <c r="N129" s="12"/>
      <c r="O129" s="11">
        <v>2.418972814465</v>
      </c>
      <c r="P129" s="13"/>
      <c r="Q129" s="13"/>
      <c r="R129" s="14"/>
      <c r="S129" s="12"/>
      <c r="T129" s="11">
        <v>3.140392562852</v>
      </c>
      <c r="U129" s="13"/>
      <c r="V129" s="13"/>
      <c r="W129" s="14"/>
      <c r="X129" s="28">
        <v>0</v>
      </c>
    </row>
    <row r="130" spans="1:24" x14ac:dyDescent="0.2">
      <c r="A130" s="9" t="s">
        <v>284</v>
      </c>
      <c r="B130" s="10" t="s">
        <v>671</v>
      </c>
      <c r="C130" s="11">
        <v>2.1596391629960001</v>
      </c>
      <c r="D130" s="11">
        <v>0.35362475548900002</v>
      </c>
      <c r="E130" s="11">
        <v>1.8060144075069999</v>
      </c>
      <c r="F130" s="11">
        <v>-8.4091107926879989</v>
      </c>
      <c r="G130" s="11">
        <v>1.6705633269440001</v>
      </c>
      <c r="H130" s="11">
        <v>0.5</v>
      </c>
      <c r="I130" s="12"/>
      <c r="J130" s="11">
        <v>0.35362475548900002</v>
      </c>
      <c r="K130" s="13"/>
      <c r="L130" s="13"/>
      <c r="M130" s="14"/>
      <c r="N130" s="12"/>
      <c r="O130" s="11">
        <v>1.8060144075069999</v>
      </c>
      <c r="P130" s="13"/>
      <c r="Q130" s="13"/>
      <c r="R130" s="14"/>
      <c r="S130" s="12"/>
      <c r="T130" s="11">
        <v>2.1596391629960001</v>
      </c>
      <c r="U130" s="13"/>
      <c r="V130" s="13"/>
      <c r="W130" s="14"/>
      <c r="X130" s="28">
        <v>0</v>
      </c>
    </row>
    <row r="131" spans="1:24" x14ac:dyDescent="0.2">
      <c r="A131" s="9" t="s">
        <v>55</v>
      </c>
      <c r="B131" s="10" t="s">
        <v>442</v>
      </c>
      <c r="C131" s="11">
        <v>82.345878196605</v>
      </c>
      <c r="D131" s="11">
        <v>27.783274856666999</v>
      </c>
      <c r="E131" s="11">
        <v>54.562603339938001</v>
      </c>
      <c r="F131" s="11">
        <v>10.147120421771</v>
      </c>
      <c r="G131" s="11">
        <v>50.470408089442003</v>
      </c>
      <c r="H131" s="13">
        <v>0</v>
      </c>
      <c r="I131" s="12">
        <v>25.390816442037</v>
      </c>
      <c r="J131" s="11">
        <v>2.3924584146300001</v>
      </c>
      <c r="K131" s="13"/>
      <c r="L131" s="13"/>
      <c r="M131" s="14"/>
      <c r="N131" s="12">
        <v>47.015188343299002</v>
      </c>
      <c r="O131" s="11">
        <v>7.5474149966390005</v>
      </c>
      <c r="P131" s="13"/>
      <c r="Q131" s="13"/>
      <c r="R131" s="14"/>
      <c r="S131" s="12">
        <v>72.406004785335995</v>
      </c>
      <c r="T131" s="11">
        <v>9.9398734112690015</v>
      </c>
      <c r="U131" s="13"/>
      <c r="V131" s="13"/>
      <c r="W131" s="14"/>
      <c r="X131" s="28">
        <v>0</v>
      </c>
    </row>
    <row r="132" spans="1:24" x14ac:dyDescent="0.2">
      <c r="A132" s="9" t="s">
        <v>329</v>
      </c>
      <c r="B132" s="10" t="s">
        <v>716</v>
      </c>
      <c r="C132" s="11">
        <v>3.6514254282289995</v>
      </c>
      <c r="D132" s="11">
        <v>0.78053858137699994</v>
      </c>
      <c r="E132" s="11">
        <v>2.8708868468519997</v>
      </c>
      <c r="F132" s="11">
        <v>-5.636589972995</v>
      </c>
      <c r="G132" s="11">
        <v>2.6555703333379999</v>
      </c>
      <c r="H132" s="11">
        <v>0.5</v>
      </c>
      <c r="I132" s="12"/>
      <c r="J132" s="11">
        <v>0.78053858137699994</v>
      </c>
      <c r="K132" s="13"/>
      <c r="L132" s="13"/>
      <c r="M132" s="14"/>
      <c r="N132" s="12"/>
      <c r="O132" s="11">
        <v>2.8708868468519997</v>
      </c>
      <c r="P132" s="13"/>
      <c r="Q132" s="13"/>
      <c r="R132" s="14"/>
      <c r="S132" s="12"/>
      <c r="T132" s="11">
        <v>3.6514254282289995</v>
      </c>
      <c r="U132" s="13"/>
      <c r="V132" s="13"/>
      <c r="W132" s="14"/>
      <c r="X132" s="28">
        <v>0</v>
      </c>
    </row>
    <row r="133" spans="1:24" x14ac:dyDescent="0.2">
      <c r="A133" s="9" t="s">
        <v>2</v>
      </c>
      <c r="B133" s="10" t="s">
        <v>389</v>
      </c>
      <c r="C133" s="11">
        <v>1156.414411409324</v>
      </c>
      <c r="D133" s="11">
        <v>148.53765280946402</v>
      </c>
      <c r="E133" s="11">
        <v>1007.87675859986</v>
      </c>
      <c r="F133" s="11">
        <v>-365.66799364898503</v>
      </c>
      <c r="G133" s="11">
        <v>932.28600170487107</v>
      </c>
      <c r="H133" s="11">
        <v>0.26622200000000001</v>
      </c>
      <c r="I133" s="12"/>
      <c r="J133" s="13"/>
      <c r="K133" s="11">
        <v>95.171964475789991</v>
      </c>
      <c r="L133" s="11">
        <v>23.915758483555997</v>
      </c>
      <c r="M133" s="14">
        <v>29.449929850118998</v>
      </c>
      <c r="N133" s="12"/>
      <c r="O133" s="13"/>
      <c r="P133" s="11">
        <v>122.577311961864</v>
      </c>
      <c r="Q133" s="11">
        <v>878.247708998603</v>
      </c>
      <c r="R133" s="14">
        <v>7.051737639393</v>
      </c>
      <c r="S133" s="12"/>
      <c r="T133" s="13"/>
      <c r="U133" s="11">
        <v>217.74927643765398</v>
      </c>
      <c r="V133" s="11">
        <v>902.16346748215904</v>
      </c>
      <c r="W133" s="14">
        <v>36.501667489512002</v>
      </c>
      <c r="X133" s="28">
        <v>0</v>
      </c>
    </row>
    <row r="134" spans="1:24" s="31" customFormat="1" x14ac:dyDescent="0.2">
      <c r="A134" s="44" t="s">
        <v>184</v>
      </c>
      <c r="B134" s="45" t="s">
        <v>571</v>
      </c>
      <c r="C134" s="46">
        <v>217.74927643765398</v>
      </c>
      <c r="D134" s="46">
        <v>95.171964475789991</v>
      </c>
      <c r="E134" s="46">
        <v>122.577311961864</v>
      </c>
      <c r="F134" s="46">
        <v>0</v>
      </c>
      <c r="G134" s="46">
        <v>113.384013564724</v>
      </c>
      <c r="H134" s="46">
        <v>0</v>
      </c>
      <c r="I134" s="47"/>
      <c r="J134" s="48"/>
      <c r="K134" s="46">
        <v>95.171964475789991</v>
      </c>
      <c r="L134" s="48"/>
      <c r="M134" s="49"/>
      <c r="N134" s="47"/>
      <c r="O134" s="48"/>
      <c r="P134" s="46">
        <v>122.577311961864</v>
      </c>
      <c r="Q134" s="48"/>
      <c r="R134" s="49"/>
      <c r="S134" s="47"/>
      <c r="T134" s="48"/>
      <c r="U134" s="46">
        <v>217.74927643765398</v>
      </c>
      <c r="V134" s="48"/>
      <c r="W134" s="49"/>
      <c r="X134" s="50">
        <v>0</v>
      </c>
    </row>
    <row r="135" spans="1:24" s="31" customFormat="1" x14ac:dyDescent="0.2">
      <c r="A135" s="44" t="s">
        <v>155</v>
      </c>
      <c r="B135" s="45" t="s">
        <v>542</v>
      </c>
      <c r="C135" s="46">
        <v>36.501667489512002</v>
      </c>
      <c r="D135" s="46">
        <v>29.449929850118998</v>
      </c>
      <c r="E135" s="46">
        <v>7.051737639393</v>
      </c>
      <c r="F135" s="46">
        <v>0</v>
      </c>
      <c r="G135" s="46">
        <v>6.5228573164379995</v>
      </c>
      <c r="H135" s="46">
        <v>0</v>
      </c>
      <c r="I135" s="47"/>
      <c r="J135" s="48"/>
      <c r="K135" s="48"/>
      <c r="L135" s="48"/>
      <c r="M135" s="49">
        <v>29.449929850118998</v>
      </c>
      <c r="N135" s="47"/>
      <c r="O135" s="48"/>
      <c r="P135" s="48"/>
      <c r="Q135" s="48"/>
      <c r="R135" s="49">
        <v>7.051737639393</v>
      </c>
      <c r="S135" s="47"/>
      <c r="T135" s="48"/>
      <c r="U135" s="48"/>
      <c r="V135" s="48"/>
      <c r="W135" s="49">
        <v>36.501667489512002</v>
      </c>
      <c r="X135" s="50">
        <v>0</v>
      </c>
    </row>
    <row r="136" spans="1:24" x14ac:dyDescent="0.2">
      <c r="A136" s="9" t="s">
        <v>241</v>
      </c>
      <c r="B136" s="10" t="s">
        <v>628</v>
      </c>
      <c r="C136" s="11">
        <v>4.549682627168</v>
      </c>
      <c r="D136" s="11">
        <v>1.0926831347950001</v>
      </c>
      <c r="E136" s="11">
        <v>3.4569994923729999</v>
      </c>
      <c r="F136" s="11">
        <v>-16.968675007318001</v>
      </c>
      <c r="G136" s="11">
        <v>3.1977245304449999</v>
      </c>
      <c r="H136" s="11">
        <v>0.5</v>
      </c>
      <c r="I136" s="12"/>
      <c r="J136" s="11">
        <v>1.0926831347950001</v>
      </c>
      <c r="K136" s="13"/>
      <c r="L136" s="13"/>
      <c r="M136" s="14"/>
      <c r="N136" s="12"/>
      <c r="O136" s="11">
        <v>3.4569994923729999</v>
      </c>
      <c r="P136" s="13"/>
      <c r="Q136" s="13"/>
      <c r="R136" s="14"/>
      <c r="S136" s="12"/>
      <c r="T136" s="11">
        <v>4.549682627168</v>
      </c>
      <c r="U136" s="13"/>
      <c r="V136" s="13"/>
      <c r="W136" s="14"/>
      <c r="X136" s="28">
        <v>0</v>
      </c>
    </row>
    <row r="137" spans="1:24" x14ac:dyDescent="0.2">
      <c r="A137" s="9" t="s">
        <v>73</v>
      </c>
      <c r="B137" s="10" t="s">
        <v>460</v>
      </c>
      <c r="C137" s="11">
        <v>101.91730432284899</v>
      </c>
      <c r="D137" s="11">
        <v>31.210774018762997</v>
      </c>
      <c r="E137" s="11">
        <v>70.706530304086002</v>
      </c>
      <c r="F137" s="11">
        <v>49.669027574545005</v>
      </c>
      <c r="G137" s="11">
        <v>65.403540531278992</v>
      </c>
      <c r="H137" s="13">
        <v>0</v>
      </c>
      <c r="I137" s="12">
        <v>28.703359112765</v>
      </c>
      <c r="J137" s="13"/>
      <c r="K137" s="11">
        <v>2.507414905998</v>
      </c>
      <c r="L137" s="13"/>
      <c r="M137" s="14"/>
      <c r="N137" s="12">
        <v>66.968201657112999</v>
      </c>
      <c r="O137" s="13"/>
      <c r="P137" s="11">
        <v>3.7383286469729997</v>
      </c>
      <c r="Q137" s="13"/>
      <c r="R137" s="14"/>
      <c r="S137" s="12">
        <v>95.671560769877999</v>
      </c>
      <c r="T137" s="13"/>
      <c r="U137" s="11">
        <v>6.2457435529709997</v>
      </c>
      <c r="V137" s="13"/>
      <c r="W137" s="14"/>
      <c r="X137" s="28">
        <v>0</v>
      </c>
    </row>
    <row r="138" spans="1:24" x14ac:dyDescent="0.2">
      <c r="A138" s="9" t="s">
        <v>248</v>
      </c>
      <c r="B138" s="10" t="s">
        <v>635</v>
      </c>
      <c r="C138" s="11">
        <v>2.949255964981</v>
      </c>
      <c r="D138" s="11">
        <v>0.61169607021899997</v>
      </c>
      <c r="E138" s="11">
        <v>2.3375598947620002</v>
      </c>
      <c r="F138" s="11">
        <v>-3.5900118840140003</v>
      </c>
      <c r="G138" s="11">
        <v>2.1622429026550001</v>
      </c>
      <c r="H138" s="11">
        <v>0.5</v>
      </c>
      <c r="I138" s="12"/>
      <c r="J138" s="11">
        <v>0.61169607021899997</v>
      </c>
      <c r="K138" s="13"/>
      <c r="L138" s="13"/>
      <c r="M138" s="14"/>
      <c r="N138" s="12"/>
      <c r="O138" s="11">
        <v>2.3375598947620002</v>
      </c>
      <c r="P138" s="13"/>
      <c r="Q138" s="13"/>
      <c r="R138" s="14"/>
      <c r="S138" s="12"/>
      <c r="T138" s="11">
        <v>2.949255964981</v>
      </c>
      <c r="U138" s="13"/>
      <c r="V138" s="13"/>
      <c r="W138" s="14"/>
      <c r="X138" s="28">
        <v>0</v>
      </c>
    </row>
    <row r="139" spans="1:24" x14ac:dyDescent="0.2">
      <c r="A139" s="9" t="s">
        <v>274</v>
      </c>
      <c r="B139" s="10" t="s">
        <v>661</v>
      </c>
      <c r="C139" s="11">
        <v>3.3568658801990003</v>
      </c>
      <c r="D139" s="11">
        <v>0.59015202428600011</v>
      </c>
      <c r="E139" s="11">
        <v>2.7667138559130002</v>
      </c>
      <c r="F139" s="11">
        <v>-6.5793718969599997</v>
      </c>
      <c r="G139" s="11">
        <v>2.5592103167200002</v>
      </c>
      <c r="H139" s="11">
        <v>0.5</v>
      </c>
      <c r="I139" s="12"/>
      <c r="J139" s="11">
        <v>0.59015202428600011</v>
      </c>
      <c r="K139" s="13"/>
      <c r="L139" s="13"/>
      <c r="M139" s="14"/>
      <c r="N139" s="12"/>
      <c r="O139" s="11">
        <v>2.7667138559130002</v>
      </c>
      <c r="P139" s="13"/>
      <c r="Q139" s="13"/>
      <c r="R139" s="14"/>
      <c r="S139" s="12"/>
      <c r="T139" s="11">
        <v>3.3568658801990003</v>
      </c>
      <c r="U139" s="13"/>
      <c r="V139" s="13"/>
      <c r="W139" s="14"/>
      <c r="X139" s="28">
        <v>0</v>
      </c>
    </row>
    <row r="140" spans="1:24" x14ac:dyDescent="0.2">
      <c r="A140" s="9" t="s">
        <v>310</v>
      </c>
      <c r="B140" s="10" t="s">
        <v>697</v>
      </c>
      <c r="C140" s="11">
        <v>6.5907326746149995</v>
      </c>
      <c r="D140" s="11">
        <v>3.0066726488859996</v>
      </c>
      <c r="E140" s="11">
        <v>3.5840600257290003</v>
      </c>
      <c r="F140" s="11">
        <v>-8.9008465359900004</v>
      </c>
      <c r="G140" s="11">
        <v>3.3152555237999999</v>
      </c>
      <c r="H140" s="11">
        <v>0.5</v>
      </c>
      <c r="I140" s="12"/>
      <c r="J140" s="11">
        <v>3.0066726488859996</v>
      </c>
      <c r="K140" s="13"/>
      <c r="L140" s="13"/>
      <c r="M140" s="14"/>
      <c r="N140" s="12"/>
      <c r="O140" s="11">
        <v>3.5840600257290003</v>
      </c>
      <c r="P140" s="13"/>
      <c r="Q140" s="13"/>
      <c r="R140" s="14"/>
      <c r="S140" s="12"/>
      <c r="T140" s="11">
        <v>6.5907326746149995</v>
      </c>
      <c r="U140" s="13"/>
      <c r="V140" s="13"/>
      <c r="W140" s="14"/>
      <c r="X140" s="28">
        <v>0</v>
      </c>
    </row>
    <row r="141" spans="1:24" x14ac:dyDescent="0.2">
      <c r="A141" s="9" t="s">
        <v>156</v>
      </c>
      <c r="B141" s="10" t="s">
        <v>543</v>
      </c>
      <c r="C141" s="11">
        <v>52.432003806777004</v>
      </c>
      <c r="D141" s="11">
        <v>22.536005725026001</v>
      </c>
      <c r="E141" s="11">
        <v>29.895998081750999</v>
      </c>
      <c r="F141" s="11">
        <v>19.197211479368001</v>
      </c>
      <c r="G141" s="11">
        <v>27.653798225618999</v>
      </c>
      <c r="H141" s="11">
        <v>0</v>
      </c>
      <c r="I141" s="12"/>
      <c r="J141" s="13"/>
      <c r="K141" s="11">
        <v>22.536005725026001</v>
      </c>
      <c r="L141" s="13"/>
      <c r="M141" s="14"/>
      <c r="N141" s="12"/>
      <c r="O141" s="13"/>
      <c r="P141" s="11">
        <v>29.895998081750999</v>
      </c>
      <c r="Q141" s="13"/>
      <c r="R141" s="14"/>
      <c r="S141" s="12"/>
      <c r="T141" s="13"/>
      <c r="U141" s="11">
        <v>52.432003806777004</v>
      </c>
      <c r="V141" s="13"/>
      <c r="W141" s="14"/>
      <c r="X141" s="28">
        <v>0</v>
      </c>
    </row>
    <row r="142" spans="1:24" x14ac:dyDescent="0.2">
      <c r="A142" s="9" t="s">
        <v>5</v>
      </c>
      <c r="B142" s="10" t="s">
        <v>392</v>
      </c>
      <c r="C142" s="11">
        <v>119.30292200327601</v>
      </c>
      <c r="D142" s="11">
        <v>41.394492463163999</v>
      </c>
      <c r="E142" s="11">
        <v>77.90842954011201</v>
      </c>
      <c r="F142" s="11">
        <v>58.873949968356996</v>
      </c>
      <c r="G142" s="11">
        <v>72.065297324603009</v>
      </c>
      <c r="H142" s="13">
        <v>0</v>
      </c>
      <c r="I142" s="12">
        <v>36.054285719047002</v>
      </c>
      <c r="J142" s="11">
        <v>5.3402067441170002</v>
      </c>
      <c r="K142" s="13"/>
      <c r="L142" s="13"/>
      <c r="M142" s="14"/>
      <c r="N142" s="12">
        <v>63.974600747737995</v>
      </c>
      <c r="O142" s="11">
        <v>13.933828792372999</v>
      </c>
      <c r="P142" s="13"/>
      <c r="Q142" s="13"/>
      <c r="R142" s="14"/>
      <c r="S142" s="12">
        <v>100.028886466785</v>
      </c>
      <c r="T142" s="11">
        <v>19.27403553649</v>
      </c>
      <c r="U142" s="13"/>
      <c r="V142" s="13"/>
      <c r="W142" s="14"/>
      <c r="X142" s="28">
        <v>0</v>
      </c>
    </row>
    <row r="143" spans="1:24" x14ac:dyDescent="0.2">
      <c r="A143" s="9" t="s">
        <v>360</v>
      </c>
      <c r="B143" s="10" t="s">
        <v>747</v>
      </c>
      <c r="C143" s="11">
        <v>3.0522615968159998</v>
      </c>
      <c r="D143" s="11">
        <v>0.31940692943400001</v>
      </c>
      <c r="E143" s="11">
        <v>2.732854667382</v>
      </c>
      <c r="F143" s="11">
        <v>-28.850073218241</v>
      </c>
      <c r="G143" s="11">
        <v>2.5278905673279999</v>
      </c>
      <c r="H143" s="11">
        <v>0.5</v>
      </c>
      <c r="I143" s="12"/>
      <c r="J143" s="11">
        <v>0.31940692943400001</v>
      </c>
      <c r="K143" s="13"/>
      <c r="L143" s="13"/>
      <c r="M143" s="14"/>
      <c r="N143" s="12"/>
      <c r="O143" s="11">
        <v>2.732854667382</v>
      </c>
      <c r="P143" s="13"/>
      <c r="Q143" s="13"/>
      <c r="R143" s="14"/>
      <c r="S143" s="12"/>
      <c r="T143" s="11">
        <v>3.0522615968159998</v>
      </c>
      <c r="U143" s="13"/>
      <c r="V143" s="13"/>
      <c r="W143" s="14"/>
      <c r="X143" s="28">
        <v>0</v>
      </c>
    </row>
    <row r="144" spans="1:24" x14ac:dyDescent="0.2">
      <c r="A144" s="9" t="s">
        <v>6</v>
      </c>
      <c r="B144" s="10" t="s">
        <v>393</v>
      </c>
      <c r="C144" s="11">
        <v>158.52159311552299</v>
      </c>
      <c r="D144" s="11">
        <v>54.904373185056997</v>
      </c>
      <c r="E144" s="11">
        <v>103.61721993046599</v>
      </c>
      <c r="F144" s="11">
        <v>76.625885958709006</v>
      </c>
      <c r="G144" s="11">
        <v>95.845928435681003</v>
      </c>
      <c r="H144" s="13">
        <v>0</v>
      </c>
      <c r="I144" s="12">
        <v>44.904109775268005</v>
      </c>
      <c r="J144" s="11">
        <v>10.000263409789</v>
      </c>
      <c r="K144" s="13"/>
      <c r="L144" s="13"/>
      <c r="M144" s="14"/>
      <c r="N144" s="12">
        <v>79.515237812386999</v>
      </c>
      <c r="O144" s="11">
        <v>24.101982118080002</v>
      </c>
      <c r="P144" s="13"/>
      <c r="Q144" s="13"/>
      <c r="R144" s="14"/>
      <c r="S144" s="12">
        <v>124.41934758765501</v>
      </c>
      <c r="T144" s="11">
        <v>34.102245527869002</v>
      </c>
      <c r="U144" s="13"/>
      <c r="V144" s="13"/>
      <c r="W144" s="14"/>
      <c r="X144" s="28">
        <v>0</v>
      </c>
    </row>
    <row r="145" spans="1:24" x14ac:dyDescent="0.2">
      <c r="A145" s="9" t="s">
        <v>135</v>
      </c>
      <c r="B145" s="10" t="s">
        <v>522</v>
      </c>
      <c r="C145" s="11">
        <v>50.481898997277995</v>
      </c>
      <c r="D145" s="11">
        <v>16.790413718341</v>
      </c>
      <c r="E145" s="11">
        <v>33.691485278936995</v>
      </c>
      <c r="F145" s="11">
        <v>7.6588877531430004</v>
      </c>
      <c r="G145" s="11">
        <v>31.164623883017001</v>
      </c>
      <c r="H145" s="13">
        <v>0</v>
      </c>
      <c r="I145" s="12">
        <v>15.428044598166</v>
      </c>
      <c r="J145" s="11">
        <v>1.3623691201750001</v>
      </c>
      <c r="K145" s="13"/>
      <c r="L145" s="13"/>
      <c r="M145" s="14"/>
      <c r="N145" s="12">
        <v>29.303152492800002</v>
      </c>
      <c r="O145" s="11">
        <v>4.3883327861370001</v>
      </c>
      <c r="P145" s="13"/>
      <c r="Q145" s="13"/>
      <c r="R145" s="14"/>
      <c r="S145" s="12">
        <v>44.731197090966006</v>
      </c>
      <c r="T145" s="11">
        <v>5.750701906312</v>
      </c>
      <c r="U145" s="13"/>
      <c r="V145" s="13"/>
      <c r="W145" s="14"/>
      <c r="X145" s="28">
        <v>0</v>
      </c>
    </row>
    <row r="146" spans="1:24" x14ac:dyDescent="0.2">
      <c r="A146" s="9" t="s">
        <v>323</v>
      </c>
      <c r="B146" s="10" t="s">
        <v>710</v>
      </c>
      <c r="C146" s="11">
        <v>2.5697746280490001</v>
      </c>
      <c r="D146" s="11">
        <v>0.62164015473800005</v>
      </c>
      <c r="E146" s="11">
        <v>1.948134473311</v>
      </c>
      <c r="F146" s="11">
        <v>-9.1107202255869986</v>
      </c>
      <c r="G146" s="11">
        <v>1.8020243878119999</v>
      </c>
      <c r="H146" s="11">
        <v>0.5</v>
      </c>
      <c r="I146" s="12"/>
      <c r="J146" s="11">
        <v>0.62164015473800005</v>
      </c>
      <c r="K146" s="13"/>
      <c r="L146" s="13"/>
      <c r="M146" s="14"/>
      <c r="N146" s="12"/>
      <c r="O146" s="11">
        <v>1.948134473311</v>
      </c>
      <c r="P146" s="13"/>
      <c r="Q146" s="13"/>
      <c r="R146" s="14"/>
      <c r="S146" s="12"/>
      <c r="T146" s="11">
        <v>2.5697746280490001</v>
      </c>
      <c r="U146" s="13"/>
      <c r="V146" s="13"/>
      <c r="W146" s="14"/>
      <c r="X146" s="28">
        <v>0</v>
      </c>
    </row>
    <row r="147" spans="1:24" x14ac:dyDescent="0.2">
      <c r="A147" s="9" t="s">
        <v>7</v>
      </c>
      <c r="B147" s="10" t="s">
        <v>394</v>
      </c>
      <c r="C147" s="11">
        <v>87.221707098053002</v>
      </c>
      <c r="D147" s="11">
        <v>29.498822357051001</v>
      </c>
      <c r="E147" s="11">
        <v>57.722884741001998</v>
      </c>
      <c r="F147" s="11">
        <v>-3.019732149507</v>
      </c>
      <c r="G147" s="11">
        <v>53.393668385426999</v>
      </c>
      <c r="H147" s="13">
        <v>4.9714000000000001E-2</v>
      </c>
      <c r="I147" s="12">
        <v>21.985336061643999</v>
      </c>
      <c r="J147" s="11">
        <v>7.5134862954080006</v>
      </c>
      <c r="K147" s="13"/>
      <c r="L147" s="13"/>
      <c r="M147" s="14"/>
      <c r="N147" s="12">
        <v>38.610657303175003</v>
      </c>
      <c r="O147" s="11">
        <v>19.112227437826999</v>
      </c>
      <c r="P147" s="13"/>
      <c r="Q147" s="13"/>
      <c r="R147" s="14"/>
      <c r="S147" s="12">
        <v>60.595993364819002</v>
      </c>
      <c r="T147" s="11">
        <v>26.625713733234999</v>
      </c>
      <c r="U147" s="13"/>
      <c r="V147" s="13"/>
      <c r="W147" s="14"/>
      <c r="X147" s="28">
        <v>0</v>
      </c>
    </row>
    <row r="148" spans="1:24" x14ac:dyDescent="0.2">
      <c r="A148" s="9" t="s">
        <v>89</v>
      </c>
      <c r="B148" s="10" t="s">
        <v>476</v>
      </c>
      <c r="C148" s="11">
        <v>156.07842659722598</v>
      </c>
      <c r="D148" s="11">
        <v>43.859626903751</v>
      </c>
      <c r="E148" s="11">
        <v>112.21879969347499</v>
      </c>
      <c r="F148" s="11">
        <v>67.522845215592994</v>
      </c>
      <c r="G148" s="11">
        <v>103.80238971646399</v>
      </c>
      <c r="H148" s="13">
        <v>0</v>
      </c>
      <c r="I148" s="12">
        <v>43.859626903751</v>
      </c>
      <c r="J148" s="13"/>
      <c r="K148" s="13"/>
      <c r="L148" s="13"/>
      <c r="M148" s="14"/>
      <c r="N148" s="12">
        <v>112.21879969347499</v>
      </c>
      <c r="O148" s="13"/>
      <c r="P148" s="13"/>
      <c r="Q148" s="13"/>
      <c r="R148" s="14"/>
      <c r="S148" s="12">
        <v>156.07842659722598</v>
      </c>
      <c r="T148" s="13"/>
      <c r="U148" s="13"/>
      <c r="V148" s="13"/>
      <c r="W148" s="14"/>
      <c r="X148" s="28">
        <v>0</v>
      </c>
    </row>
    <row r="149" spans="1:24" x14ac:dyDescent="0.2">
      <c r="A149" s="9" t="s">
        <v>172</v>
      </c>
      <c r="B149" s="10" t="s">
        <v>559</v>
      </c>
      <c r="C149" s="11">
        <v>23.228141670166998</v>
      </c>
      <c r="D149" s="11">
        <v>9.6343533696120005</v>
      </c>
      <c r="E149" s="11">
        <v>13.593788300555</v>
      </c>
      <c r="F149" s="11">
        <v>6.7767758272540002</v>
      </c>
      <c r="G149" s="11">
        <v>12.574254178014002</v>
      </c>
      <c r="H149" s="11">
        <v>0</v>
      </c>
      <c r="I149" s="12"/>
      <c r="J149" s="13"/>
      <c r="K149" s="11">
        <v>9.6343533696120005</v>
      </c>
      <c r="L149" s="13"/>
      <c r="M149" s="14"/>
      <c r="N149" s="12"/>
      <c r="O149" s="13"/>
      <c r="P149" s="11">
        <v>13.593788300555</v>
      </c>
      <c r="Q149" s="13"/>
      <c r="R149" s="14"/>
      <c r="S149" s="12"/>
      <c r="T149" s="13"/>
      <c r="U149" s="11">
        <v>23.228141670166998</v>
      </c>
      <c r="V149" s="13"/>
      <c r="W149" s="14"/>
      <c r="X149" s="28">
        <v>0</v>
      </c>
    </row>
    <row r="150" spans="1:24" x14ac:dyDescent="0.2">
      <c r="A150" s="9" t="s">
        <v>296</v>
      </c>
      <c r="B150" s="10" t="s">
        <v>683</v>
      </c>
      <c r="C150" s="11">
        <v>1.9525084783160001</v>
      </c>
      <c r="D150" s="11">
        <v>0.300237606677</v>
      </c>
      <c r="E150" s="11">
        <v>1.652270871639</v>
      </c>
      <c r="F150" s="11">
        <v>-12.249605642426001</v>
      </c>
      <c r="G150" s="11">
        <v>1.528350556266</v>
      </c>
      <c r="H150" s="11">
        <v>0.5</v>
      </c>
      <c r="I150" s="12"/>
      <c r="J150" s="11">
        <v>0.300237606677</v>
      </c>
      <c r="K150" s="13"/>
      <c r="L150" s="13"/>
      <c r="M150" s="14"/>
      <c r="N150" s="12"/>
      <c r="O150" s="11">
        <v>1.652270871639</v>
      </c>
      <c r="P150" s="13"/>
      <c r="Q150" s="13"/>
      <c r="R150" s="14"/>
      <c r="S150" s="12"/>
      <c r="T150" s="11">
        <v>1.9525084783160001</v>
      </c>
      <c r="U150" s="13"/>
      <c r="V150" s="13"/>
      <c r="W150" s="14"/>
      <c r="X150" s="28">
        <v>0</v>
      </c>
    </row>
    <row r="151" spans="1:24" x14ac:dyDescent="0.2">
      <c r="A151" s="9" t="s">
        <v>24</v>
      </c>
      <c r="B151" s="10" t="s">
        <v>411</v>
      </c>
      <c r="C151" s="11">
        <v>115.100556869852</v>
      </c>
      <c r="D151" s="11">
        <v>38.589542595551997</v>
      </c>
      <c r="E151" s="11">
        <v>76.511014274299995</v>
      </c>
      <c r="F151" s="11">
        <v>56.305791002277999</v>
      </c>
      <c r="G151" s="11">
        <v>70.772688203727</v>
      </c>
      <c r="H151" s="13">
        <v>0</v>
      </c>
      <c r="I151" s="12">
        <v>32.493336191571998</v>
      </c>
      <c r="J151" s="11">
        <v>6.0962064039800001</v>
      </c>
      <c r="K151" s="13"/>
      <c r="L151" s="13"/>
      <c r="M151" s="14"/>
      <c r="N151" s="12">
        <v>59.950257433905996</v>
      </c>
      <c r="O151" s="11">
        <v>16.560756840393001</v>
      </c>
      <c r="P151" s="13"/>
      <c r="Q151" s="13"/>
      <c r="R151" s="14"/>
      <c r="S151" s="12">
        <v>92.443593625478002</v>
      </c>
      <c r="T151" s="11">
        <v>22.656963244373003</v>
      </c>
      <c r="U151" s="13"/>
      <c r="V151" s="13"/>
      <c r="W151" s="14"/>
      <c r="X151" s="28">
        <v>0</v>
      </c>
    </row>
    <row r="152" spans="1:24" x14ac:dyDescent="0.2">
      <c r="A152" s="9" t="s">
        <v>233</v>
      </c>
      <c r="B152" s="10" t="s">
        <v>620</v>
      </c>
      <c r="C152" s="11">
        <v>3.5123668779670001</v>
      </c>
      <c r="D152" s="11">
        <v>0.60252745239200001</v>
      </c>
      <c r="E152" s="11">
        <v>2.909839425575</v>
      </c>
      <c r="F152" s="11">
        <v>-16.161041694359</v>
      </c>
      <c r="G152" s="11">
        <v>2.6916014686560001</v>
      </c>
      <c r="H152" s="11">
        <v>0.5</v>
      </c>
      <c r="I152" s="12"/>
      <c r="J152" s="11">
        <v>0.60252745239200001</v>
      </c>
      <c r="K152" s="13"/>
      <c r="L152" s="13"/>
      <c r="M152" s="14"/>
      <c r="N152" s="12"/>
      <c r="O152" s="11">
        <v>2.909839425575</v>
      </c>
      <c r="P152" s="13"/>
      <c r="Q152" s="13"/>
      <c r="R152" s="14"/>
      <c r="S152" s="12"/>
      <c r="T152" s="11">
        <v>3.5123668779670001</v>
      </c>
      <c r="U152" s="13"/>
      <c r="V152" s="13"/>
      <c r="W152" s="14"/>
      <c r="X152" s="28">
        <v>0</v>
      </c>
    </row>
    <row r="153" spans="1:24" x14ac:dyDescent="0.2">
      <c r="A153" s="9" t="s">
        <v>381</v>
      </c>
      <c r="B153" s="10" t="s">
        <v>768</v>
      </c>
      <c r="C153" s="11">
        <v>3.8919095359570002</v>
      </c>
      <c r="D153" s="11">
        <v>0.39942199968800002</v>
      </c>
      <c r="E153" s="11">
        <v>3.492487536269</v>
      </c>
      <c r="F153" s="11">
        <v>-21.513885524739003</v>
      </c>
      <c r="G153" s="11">
        <v>3.2305509710479998</v>
      </c>
      <c r="H153" s="11">
        <v>0.5</v>
      </c>
      <c r="I153" s="12"/>
      <c r="J153" s="11">
        <v>0.39942199968800002</v>
      </c>
      <c r="K153" s="13"/>
      <c r="L153" s="13"/>
      <c r="M153" s="14"/>
      <c r="N153" s="12"/>
      <c r="O153" s="11">
        <v>3.492487536269</v>
      </c>
      <c r="P153" s="13"/>
      <c r="Q153" s="13"/>
      <c r="R153" s="14"/>
      <c r="S153" s="12"/>
      <c r="T153" s="11">
        <v>3.8919095359570002</v>
      </c>
      <c r="U153" s="13"/>
      <c r="V153" s="13"/>
      <c r="W153" s="14"/>
      <c r="X153" s="28">
        <v>0</v>
      </c>
    </row>
    <row r="154" spans="1:24" x14ac:dyDescent="0.2">
      <c r="A154" s="9" t="s">
        <v>25</v>
      </c>
      <c r="B154" s="10" t="s">
        <v>412</v>
      </c>
      <c r="C154" s="11">
        <v>50.043711004859993</v>
      </c>
      <c r="D154" s="11">
        <v>13.019177869717</v>
      </c>
      <c r="E154" s="11">
        <v>37.024533135142995</v>
      </c>
      <c r="F154" s="11">
        <v>21.528689574651001</v>
      </c>
      <c r="G154" s="11">
        <v>34.247693150007002</v>
      </c>
      <c r="H154" s="13">
        <v>0</v>
      </c>
      <c r="I154" s="12">
        <v>11.75863302146</v>
      </c>
      <c r="J154" s="11">
        <v>1.2605448482570001</v>
      </c>
      <c r="K154" s="13"/>
      <c r="L154" s="13"/>
      <c r="M154" s="14"/>
      <c r="N154" s="12">
        <v>28.291405650612997</v>
      </c>
      <c r="O154" s="11">
        <v>8.7331274845299998</v>
      </c>
      <c r="P154" s="13"/>
      <c r="Q154" s="13"/>
      <c r="R154" s="14"/>
      <c r="S154" s="12">
        <v>40.050038672073001</v>
      </c>
      <c r="T154" s="11">
        <v>9.9936723327869998</v>
      </c>
      <c r="U154" s="13"/>
      <c r="V154" s="13"/>
      <c r="W154" s="14"/>
      <c r="X154" s="28">
        <v>0</v>
      </c>
    </row>
    <row r="155" spans="1:24" x14ac:dyDescent="0.2">
      <c r="A155" s="9" t="s">
        <v>249</v>
      </c>
      <c r="B155" s="10" t="s">
        <v>636</v>
      </c>
      <c r="C155" s="11">
        <v>1.3718534772069999</v>
      </c>
      <c r="D155" s="11">
        <v>8.2144799771999996E-2</v>
      </c>
      <c r="E155" s="11">
        <v>1.289708677435</v>
      </c>
      <c r="F155" s="11">
        <v>-10.864204577949</v>
      </c>
      <c r="G155" s="11">
        <v>1.1929805266269999</v>
      </c>
      <c r="H155" s="11">
        <v>0.5</v>
      </c>
      <c r="I155" s="12"/>
      <c r="J155" s="11">
        <v>8.2144799771999996E-2</v>
      </c>
      <c r="K155" s="13"/>
      <c r="L155" s="13"/>
      <c r="M155" s="14"/>
      <c r="N155" s="12"/>
      <c r="O155" s="11">
        <v>1.289708677435</v>
      </c>
      <c r="P155" s="13"/>
      <c r="Q155" s="13"/>
      <c r="R155" s="14"/>
      <c r="S155" s="12"/>
      <c r="T155" s="11">
        <v>1.3718534772069999</v>
      </c>
      <c r="U155" s="13"/>
      <c r="V155" s="13"/>
      <c r="W155" s="14"/>
      <c r="X155" s="28">
        <v>0</v>
      </c>
    </row>
    <row r="156" spans="1:24" x14ac:dyDescent="0.2">
      <c r="A156" s="9" t="s">
        <v>106</v>
      </c>
      <c r="B156" s="10" t="s">
        <v>493</v>
      </c>
      <c r="C156" s="11">
        <v>40.372814923538996</v>
      </c>
      <c r="D156" s="11">
        <v>13.785538772345999</v>
      </c>
      <c r="E156" s="11">
        <v>26.587276151192999</v>
      </c>
      <c r="F156" s="11">
        <v>7.657356126651</v>
      </c>
      <c r="G156" s="11">
        <v>24.593230439854</v>
      </c>
      <c r="H156" s="13">
        <v>0</v>
      </c>
      <c r="I156" s="12">
        <v>12.297587077676001</v>
      </c>
      <c r="J156" s="11">
        <v>1.4879516946700002</v>
      </c>
      <c r="K156" s="13"/>
      <c r="L156" s="13"/>
      <c r="M156" s="14"/>
      <c r="N156" s="12">
        <v>22.386085814872999</v>
      </c>
      <c r="O156" s="11">
        <v>4.2011903363209999</v>
      </c>
      <c r="P156" s="13"/>
      <c r="Q156" s="13"/>
      <c r="R156" s="14"/>
      <c r="S156" s="12">
        <v>34.683672892548998</v>
      </c>
      <c r="T156" s="11">
        <v>5.6891420309910004</v>
      </c>
      <c r="U156" s="13"/>
      <c r="V156" s="13"/>
      <c r="W156" s="14"/>
      <c r="X156" s="28">
        <v>0</v>
      </c>
    </row>
    <row r="157" spans="1:24" x14ac:dyDescent="0.2">
      <c r="A157" s="9" t="s">
        <v>222</v>
      </c>
      <c r="B157" s="10" t="s">
        <v>609</v>
      </c>
      <c r="C157" s="11">
        <v>5.6022922934660002</v>
      </c>
      <c r="D157" s="11">
        <v>2.0379817139680001</v>
      </c>
      <c r="E157" s="11">
        <v>3.5643105794980001</v>
      </c>
      <c r="F157" s="11">
        <v>-5.4762399697350004</v>
      </c>
      <c r="G157" s="11">
        <v>3.2969872860360003</v>
      </c>
      <c r="H157" s="11">
        <v>0.5</v>
      </c>
      <c r="I157" s="12"/>
      <c r="J157" s="11">
        <v>2.0379817139680001</v>
      </c>
      <c r="K157" s="13"/>
      <c r="L157" s="13"/>
      <c r="M157" s="14"/>
      <c r="N157" s="12"/>
      <c r="O157" s="11">
        <v>3.5643105794980001</v>
      </c>
      <c r="P157" s="13"/>
      <c r="Q157" s="13"/>
      <c r="R157" s="14"/>
      <c r="S157" s="12"/>
      <c r="T157" s="11">
        <v>5.6022922934660002</v>
      </c>
      <c r="U157" s="13"/>
      <c r="V157" s="13"/>
      <c r="W157" s="14"/>
      <c r="X157" s="28">
        <v>0</v>
      </c>
    </row>
    <row r="158" spans="1:24" x14ac:dyDescent="0.2">
      <c r="A158" s="9" t="s">
        <v>250</v>
      </c>
      <c r="B158" s="10" t="s">
        <v>637</v>
      </c>
      <c r="C158" s="11">
        <v>3.8952152280150001</v>
      </c>
      <c r="D158" s="11">
        <v>0.77108002859899993</v>
      </c>
      <c r="E158" s="11">
        <v>3.124135199416</v>
      </c>
      <c r="F158" s="11">
        <v>-10.037621763218</v>
      </c>
      <c r="G158" s="11">
        <v>2.8898250594600001</v>
      </c>
      <c r="H158" s="11">
        <v>0.5</v>
      </c>
      <c r="I158" s="12"/>
      <c r="J158" s="11">
        <v>0.77108002859899993</v>
      </c>
      <c r="K158" s="13"/>
      <c r="L158" s="13"/>
      <c r="M158" s="14"/>
      <c r="N158" s="12"/>
      <c r="O158" s="11">
        <v>3.124135199416</v>
      </c>
      <c r="P158" s="13"/>
      <c r="Q158" s="13"/>
      <c r="R158" s="14"/>
      <c r="S158" s="12"/>
      <c r="T158" s="11">
        <v>3.8952152280150001</v>
      </c>
      <c r="U158" s="13"/>
      <c r="V158" s="13"/>
      <c r="W158" s="14"/>
      <c r="X158" s="28">
        <v>0</v>
      </c>
    </row>
    <row r="159" spans="1:24" x14ac:dyDescent="0.2">
      <c r="A159" s="9" t="s">
        <v>26</v>
      </c>
      <c r="B159" s="10" t="s">
        <v>413</v>
      </c>
      <c r="C159" s="11">
        <v>44.532189811675003</v>
      </c>
      <c r="D159" s="11">
        <v>12.283528309599999</v>
      </c>
      <c r="E159" s="11">
        <v>32.248661502075002</v>
      </c>
      <c r="F159" s="11">
        <v>9.6482725853959987</v>
      </c>
      <c r="G159" s="11">
        <v>29.83001188942</v>
      </c>
      <c r="H159" s="13">
        <v>0</v>
      </c>
      <c r="I159" s="12">
        <v>11.622009067165001</v>
      </c>
      <c r="J159" s="11">
        <v>0.66151924243500004</v>
      </c>
      <c r="K159" s="13"/>
      <c r="L159" s="13"/>
      <c r="M159" s="14"/>
      <c r="N159" s="12">
        <v>26.137235337414999</v>
      </c>
      <c r="O159" s="11">
        <v>6.1114261646600001</v>
      </c>
      <c r="P159" s="13"/>
      <c r="Q159" s="13"/>
      <c r="R159" s="14"/>
      <c r="S159" s="12">
        <v>37.759244404580002</v>
      </c>
      <c r="T159" s="11">
        <v>6.7729454070950004</v>
      </c>
      <c r="U159" s="13"/>
      <c r="V159" s="13"/>
      <c r="W159" s="14"/>
      <c r="X159" s="28">
        <v>0</v>
      </c>
    </row>
    <row r="160" spans="1:24" x14ac:dyDescent="0.2">
      <c r="A160" s="9" t="s">
        <v>179</v>
      </c>
      <c r="B160" s="10" t="s">
        <v>566</v>
      </c>
      <c r="C160" s="11">
        <v>8.4206724458029996</v>
      </c>
      <c r="D160" s="11">
        <v>3.1130079541170002</v>
      </c>
      <c r="E160" s="11">
        <v>5.3076644916859994</v>
      </c>
      <c r="F160" s="11">
        <v>2.9005753243550001</v>
      </c>
      <c r="G160" s="11">
        <v>4.9095896548090003</v>
      </c>
      <c r="H160" s="11">
        <v>0</v>
      </c>
      <c r="I160" s="12"/>
      <c r="J160" s="13"/>
      <c r="K160" s="11">
        <v>3.1130079541170002</v>
      </c>
      <c r="L160" s="13"/>
      <c r="M160" s="14"/>
      <c r="N160" s="12"/>
      <c r="O160" s="13"/>
      <c r="P160" s="11">
        <v>5.3076644916859994</v>
      </c>
      <c r="Q160" s="13"/>
      <c r="R160" s="14"/>
      <c r="S160" s="12"/>
      <c r="T160" s="13"/>
      <c r="U160" s="11">
        <v>8.4206724458029996</v>
      </c>
      <c r="V160" s="13"/>
      <c r="W160" s="14"/>
      <c r="X160" s="28">
        <v>0</v>
      </c>
    </row>
    <row r="161" spans="1:24" x14ac:dyDescent="0.2">
      <c r="A161" s="9" t="s">
        <v>141</v>
      </c>
      <c r="B161" s="10" t="s">
        <v>528</v>
      </c>
      <c r="C161" s="11">
        <v>40.552388341225999</v>
      </c>
      <c r="D161" s="11">
        <v>10.092475878644001</v>
      </c>
      <c r="E161" s="11">
        <v>30.459912462582</v>
      </c>
      <c r="F161" s="11">
        <v>7.0060725644140005</v>
      </c>
      <c r="G161" s="11">
        <v>28.175419027888001</v>
      </c>
      <c r="H161" s="13">
        <v>0</v>
      </c>
      <c r="I161" s="12">
        <v>9.5422838873230003</v>
      </c>
      <c r="J161" s="11">
        <v>0.55019199132200003</v>
      </c>
      <c r="K161" s="13"/>
      <c r="L161" s="13"/>
      <c r="M161" s="14"/>
      <c r="N161" s="12">
        <v>24.973057073861</v>
      </c>
      <c r="O161" s="11">
        <v>5.4868553887210005</v>
      </c>
      <c r="P161" s="13"/>
      <c r="Q161" s="13"/>
      <c r="R161" s="14"/>
      <c r="S161" s="12">
        <v>34.515340961184002</v>
      </c>
      <c r="T161" s="11">
        <v>6.0370473800430009</v>
      </c>
      <c r="U161" s="13"/>
      <c r="V161" s="13"/>
      <c r="W161" s="14"/>
      <c r="X161" s="28">
        <v>0</v>
      </c>
    </row>
    <row r="162" spans="1:24" x14ac:dyDescent="0.2">
      <c r="A162" s="9" t="s">
        <v>74</v>
      </c>
      <c r="B162" s="10" t="s">
        <v>461</v>
      </c>
      <c r="C162" s="11">
        <v>160.30794500223499</v>
      </c>
      <c r="D162" s="11">
        <v>44.534809034318002</v>
      </c>
      <c r="E162" s="11">
        <v>115.773135967917</v>
      </c>
      <c r="F162" s="11">
        <v>65.493819138090004</v>
      </c>
      <c r="G162" s="11">
        <v>107.090150770324</v>
      </c>
      <c r="H162" s="13">
        <v>0</v>
      </c>
      <c r="I162" s="12">
        <v>39.623619814301996</v>
      </c>
      <c r="J162" s="13"/>
      <c r="K162" s="11">
        <v>4.9111892200170004</v>
      </c>
      <c r="L162" s="13"/>
      <c r="M162" s="14"/>
      <c r="N162" s="12">
        <v>106.792191400977</v>
      </c>
      <c r="O162" s="13"/>
      <c r="P162" s="11">
        <v>8.980944566941</v>
      </c>
      <c r="Q162" s="13"/>
      <c r="R162" s="14"/>
      <c r="S162" s="12">
        <v>146.41581121527901</v>
      </c>
      <c r="T162" s="13"/>
      <c r="U162" s="11">
        <v>13.892133786958</v>
      </c>
      <c r="V162" s="13"/>
      <c r="W162" s="14"/>
      <c r="X162" s="28">
        <v>0</v>
      </c>
    </row>
    <row r="163" spans="1:24" x14ac:dyDescent="0.2">
      <c r="A163" s="9" t="s">
        <v>263</v>
      </c>
      <c r="B163" s="10" t="s">
        <v>650</v>
      </c>
      <c r="C163" s="11">
        <v>3.1539628034400002</v>
      </c>
      <c r="D163" s="11">
        <v>0.61311949449299996</v>
      </c>
      <c r="E163" s="11">
        <v>2.5408433089470002</v>
      </c>
      <c r="F163" s="11">
        <v>-15.516377196181999</v>
      </c>
      <c r="G163" s="11">
        <v>2.3502800607759999</v>
      </c>
      <c r="H163" s="11">
        <v>0.5</v>
      </c>
      <c r="I163" s="12"/>
      <c r="J163" s="11">
        <v>0.61311949449299996</v>
      </c>
      <c r="K163" s="13"/>
      <c r="L163" s="13"/>
      <c r="M163" s="14"/>
      <c r="N163" s="12"/>
      <c r="O163" s="11">
        <v>2.5408433089470002</v>
      </c>
      <c r="P163" s="13"/>
      <c r="Q163" s="13"/>
      <c r="R163" s="14"/>
      <c r="S163" s="12"/>
      <c r="T163" s="11">
        <v>3.1539628034400002</v>
      </c>
      <c r="U163" s="13"/>
      <c r="V163" s="13"/>
      <c r="W163" s="14"/>
      <c r="X163" s="28">
        <v>0</v>
      </c>
    </row>
    <row r="164" spans="1:24" x14ac:dyDescent="0.2">
      <c r="A164" s="9" t="s">
        <v>203</v>
      </c>
      <c r="B164" s="10" t="s">
        <v>590</v>
      </c>
      <c r="C164" s="11">
        <v>2.7896086367619999</v>
      </c>
      <c r="D164" s="11">
        <v>0.58009654309000003</v>
      </c>
      <c r="E164" s="11">
        <v>2.2095120936720001</v>
      </c>
      <c r="F164" s="11">
        <v>-7.3911476888349998</v>
      </c>
      <c r="G164" s="11">
        <v>2.0437986866459998</v>
      </c>
      <c r="H164" s="11">
        <v>0.5</v>
      </c>
      <c r="I164" s="12"/>
      <c r="J164" s="11">
        <v>0.58009654309000003</v>
      </c>
      <c r="K164" s="13"/>
      <c r="L164" s="13"/>
      <c r="M164" s="14"/>
      <c r="N164" s="12"/>
      <c r="O164" s="11">
        <v>2.2095120936720001</v>
      </c>
      <c r="P164" s="13"/>
      <c r="Q164" s="13"/>
      <c r="R164" s="14"/>
      <c r="S164" s="12"/>
      <c r="T164" s="11">
        <v>2.7896086367619999</v>
      </c>
      <c r="U164" s="13"/>
      <c r="V164" s="13"/>
      <c r="W164" s="14"/>
      <c r="X164" s="28">
        <v>0</v>
      </c>
    </row>
    <row r="165" spans="1:24" x14ac:dyDescent="0.2">
      <c r="A165" s="9" t="s">
        <v>27</v>
      </c>
      <c r="B165" s="10" t="s">
        <v>414</v>
      </c>
      <c r="C165" s="11">
        <v>63.578895089022005</v>
      </c>
      <c r="D165" s="11">
        <v>19.512819527924002</v>
      </c>
      <c r="E165" s="11">
        <v>44.066075561098003</v>
      </c>
      <c r="F165" s="11">
        <v>-61.986116533756004</v>
      </c>
      <c r="G165" s="11">
        <v>40.761119894015998</v>
      </c>
      <c r="H165" s="13">
        <v>0.5</v>
      </c>
      <c r="I165" s="12">
        <v>17.27802201211</v>
      </c>
      <c r="J165" s="11">
        <v>2.2347975158139999</v>
      </c>
      <c r="K165" s="13"/>
      <c r="L165" s="13"/>
      <c r="M165" s="14"/>
      <c r="N165" s="12">
        <v>34.704775679816002</v>
      </c>
      <c r="O165" s="11">
        <v>9.3612998812819992</v>
      </c>
      <c r="P165" s="13"/>
      <c r="Q165" s="13"/>
      <c r="R165" s="14"/>
      <c r="S165" s="12">
        <v>51.982797691926002</v>
      </c>
      <c r="T165" s="11">
        <v>11.596097397095999</v>
      </c>
      <c r="U165" s="13"/>
      <c r="V165" s="13"/>
      <c r="W165" s="14"/>
      <c r="X165" s="28">
        <v>0</v>
      </c>
    </row>
    <row r="166" spans="1:24" x14ac:dyDescent="0.2">
      <c r="A166" s="9" t="s">
        <v>297</v>
      </c>
      <c r="B166" s="10" t="s">
        <v>684</v>
      </c>
      <c r="C166" s="11">
        <v>3.179063486674</v>
      </c>
      <c r="D166" s="11">
        <v>0.75392673008600009</v>
      </c>
      <c r="E166" s="11">
        <v>2.425136756588</v>
      </c>
      <c r="F166" s="11">
        <v>-9.2198266900520007</v>
      </c>
      <c r="G166" s="11">
        <v>2.2432514998440003</v>
      </c>
      <c r="H166" s="11">
        <v>0.5</v>
      </c>
      <c r="I166" s="12"/>
      <c r="J166" s="11">
        <v>0.75392673008600009</v>
      </c>
      <c r="K166" s="13"/>
      <c r="L166" s="13"/>
      <c r="M166" s="14"/>
      <c r="N166" s="12"/>
      <c r="O166" s="11">
        <v>2.425136756588</v>
      </c>
      <c r="P166" s="13"/>
      <c r="Q166" s="13"/>
      <c r="R166" s="14"/>
      <c r="S166" s="12"/>
      <c r="T166" s="11">
        <v>3.179063486674</v>
      </c>
      <c r="U166" s="13"/>
      <c r="V166" s="13"/>
      <c r="W166" s="14"/>
      <c r="X166" s="28">
        <v>0</v>
      </c>
    </row>
    <row r="167" spans="1:24" x14ac:dyDescent="0.2">
      <c r="A167" s="9" t="s">
        <v>378</v>
      </c>
      <c r="B167" s="10" t="s">
        <v>765</v>
      </c>
      <c r="C167" s="11">
        <v>2.0642602546199997</v>
      </c>
      <c r="D167" s="11">
        <v>0.14924126041300001</v>
      </c>
      <c r="E167" s="11">
        <v>1.9150189942069999</v>
      </c>
      <c r="F167" s="11">
        <v>-14.349179678456998</v>
      </c>
      <c r="G167" s="11">
        <v>1.7713925696419999</v>
      </c>
      <c r="H167" s="11">
        <v>0.5</v>
      </c>
      <c r="I167" s="12"/>
      <c r="J167" s="11">
        <v>0.14924126041300001</v>
      </c>
      <c r="K167" s="13"/>
      <c r="L167" s="13"/>
      <c r="M167" s="14"/>
      <c r="N167" s="12"/>
      <c r="O167" s="11">
        <v>1.9150189942069999</v>
      </c>
      <c r="P167" s="13"/>
      <c r="Q167" s="13"/>
      <c r="R167" s="14"/>
      <c r="S167" s="12"/>
      <c r="T167" s="11">
        <v>2.0642602546199997</v>
      </c>
      <c r="U167" s="13"/>
      <c r="V167" s="13"/>
      <c r="W167" s="14"/>
      <c r="X167" s="28">
        <v>0</v>
      </c>
    </row>
    <row r="168" spans="1:24" x14ac:dyDescent="0.2">
      <c r="A168" s="9" t="s">
        <v>28</v>
      </c>
      <c r="B168" s="10" t="s">
        <v>415</v>
      </c>
      <c r="C168" s="11">
        <v>67.774208425377992</v>
      </c>
      <c r="D168" s="11">
        <v>21.767140853282001</v>
      </c>
      <c r="E168" s="11">
        <v>46.007067572095998</v>
      </c>
      <c r="F168" s="11">
        <v>0.54151999373699999</v>
      </c>
      <c r="G168" s="11">
        <v>42.556537504188</v>
      </c>
      <c r="H168" s="13">
        <v>0</v>
      </c>
      <c r="I168" s="12">
        <v>18.764833469402998</v>
      </c>
      <c r="J168" s="11">
        <v>3.0023073838789998</v>
      </c>
      <c r="K168" s="13"/>
      <c r="L168" s="13"/>
      <c r="M168" s="14"/>
      <c r="N168" s="12">
        <v>35.397216680471999</v>
      </c>
      <c r="O168" s="11">
        <v>10.609850891622999</v>
      </c>
      <c r="P168" s="13"/>
      <c r="Q168" s="13"/>
      <c r="R168" s="14"/>
      <c r="S168" s="12">
        <v>54.162050149875</v>
      </c>
      <c r="T168" s="11">
        <v>13.612158275501999</v>
      </c>
      <c r="U168" s="13"/>
      <c r="V168" s="13"/>
      <c r="W168" s="14"/>
      <c r="X168" s="28">
        <v>0</v>
      </c>
    </row>
    <row r="169" spans="1:24" x14ac:dyDescent="0.2">
      <c r="A169" s="9" t="s">
        <v>165</v>
      </c>
      <c r="B169" s="10" t="s">
        <v>552</v>
      </c>
      <c r="C169" s="11">
        <v>20.95097608347</v>
      </c>
      <c r="D169" s="11">
        <v>9.0213085177250001</v>
      </c>
      <c r="E169" s="11">
        <v>11.929667565745</v>
      </c>
      <c r="F169" s="11">
        <v>8.617364062419</v>
      </c>
      <c r="G169" s="11">
        <v>11.034942498314001</v>
      </c>
      <c r="H169" s="11">
        <v>0</v>
      </c>
      <c r="I169" s="12"/>
      <c r="J169" s="13"/>
      <c r="K169" s="11">
        <v>9.0213085177250001</v>
      </c>
      <c r="L169" s="13"/>
      <c r="M169" s="14"/>
      <c r="N169" s="12"/>
      <c r="O169" s="13"/>
      <c r="P169" s="11">
        <v>11.929667565745</v>
      </c>
      <c r="Q169" s="13"/>
      <c r="R169" s="14"/>
      <c r="S169" s="12"/>
      <c r="T169" s="13"/>
      <c r="U169" s="11">
        <v>20.95097608347</v>
      </c>
      <c r="V169" s="13"/>
      <c r="W169" s="14"/>
      <c r="X169" s="28">
        <v>0</v>
      </c>
    </row>
    <row r="170" spans="1:24" x14ac:dyDescent="0.2">
      <c r="A170" s="9" t="s">
        <v>384</v>
      </c>
      <c r="B170" s="10" t="s">
        <v>771</v>
      </c>
      <c r="C170" s="11">
        <v>5.4591719233280003</v>
      </c>
      <c r="D170" s="11">
        <v>1.181847212451</v>
      </c>
      <c r="E170" s="11">
        <v>4.2773247108770001</v>
      </c>
      <c r="F170" s="11">
        <v>-19.360895049269999</v>
      </c>
      <c r="G170" s="11">
        <v>3.956525357561</v>
      </c>
      <c r="H170" s="11">
        <v>0.5</v>
      </c>
      <c r="I170" s="12"/>
      <c r="J170" s="11">
        <v>1.181847212451</v>
      </c>
      <c r="K170" s="13"/>
      <c r="L170" s="13"/>
      <c r="M170" s="14"/>
      <c r="N170" s="12"/>
      <c r="O170" s="11">
        <v>4.2773247108770001</v>
      </c>
      <c r="P170" s="13"/>
      <c r="Q170" s="13"/>
      <c r="R170" s="14"/>
      <c r="S170" s="12"/>
      <c r="T170" s="11">
        <v>5.4591719233280003</v>
      </c>
      <c r="U170" s="13"/>
      <c r="V170" s="13"/>
      <c r="W170" s="14"/>
      <c r="X170" s="28">
        <v>0</v>
      </c>
    </row>
    <row r="171" spans="1:24" x14ac:dyDescent="0.2">
      <c r="A171" s="9" t="s">
        <v>285</v>
      </c>
      <c r="B171" s="10" t="s">
        <v>672</v>
      </c>
      <c r="C171" s="11">
        <v>5.84122407037</v>
      </c>
      <c r="D171" s="11">
        <v>2.4810966710910001</v>
      </c>
      <c r="E171" s="11">
        <v>3.3601273992789999</v>
      </c>
      <c r="F171" s="11">
        <v>-5.1628234959170003</v>
      </c>
      <c r="G171" s="11">
        <v>3.108117844333</v>
      </c>
      <c r="H171" s="11">
        <v>0.5</v>
      </c>
      <c r="I171" s="12"/>
      <c r="J171" s="11">
        <v>2.4810966710910001</v>
      </c>
      <c r="K171" s="13"/>
      <c r="L171" s="13"/>
      <c r="M171" s="14"/>
      <c r="N171" s="12"/>
      <c r="O171" s="11">
        <v>3.3601273992789999</v>
      </c>
      <c r="P171" s="13"/>
      <c r="Q171" s="13"/>
      <c r="R171" s="14"/>
      <c r="S171" s="12"/>
      <c r="T171" s="11">
        <v>5.84122407037</v>
      </c>
      <c r="U171" s="13"/>
      <c r="V171" s="13"/>
      <c r="W171" s="14"/>
      <c r="X171" s="28">
        <v>0</v>
      </c>
    </row>
    <row r="172" spans="1:24" x14ac:dyDescent="0.2">
      <c r="A172" s="9" t="s">
        <v>353</v>
      </c>
      <c r="B172" s="10" t="s">
        <v>740</v>
      </c>
      <c r="C172" s="11">
        <v>4.506372601692</v>
      </c>
      <c r="D172" s="11">
        <v>0.44027596615699999</v>
      </c>
      <c r="E172" s="11">
        <v>4.0660966355349997</v>
      </c>
      <c r="F172" s="11">
        <v>-18.432138116045</v>
      </c>
      <c r="G172" s="11">
        <v>3.7611393878700001</v>
      </c>
      <c r="H172" s="11">
        <v>0.5</v>
      </c>
      <c r="I172" s="12"/>
      <c r="J172" s="11">
        <v>0.44027596615699999</v>
      </c>
      <c r="K172" s="13"/>
      <c r="L172" s="13"/>
      <c r="M172" s="14"/>
      <c r="N172" s="12"/>
      <c r="O172" s="11">
        <v>4.0660966355349997</v>
      </c>
      <c r="P172" s="13"/>
      <c r="Q172" s="13"/>
      <c r="R172" s="14"/>
      <c r="S172" s="12"/>
      <c r="T172" s="11">
        <v>4.506372601692</v>
      </c>
      <c r="U172" s="13"/>
      <c r="V172" s="13"/>
      <c r="W172" s="14"/>
      <c r="X172" s="28">
        <v>0</v>
      </c>
    </row>
    <row r="173" spans="1:24" x14ac:dyDescent="0.2">
      <c r="A173" s="9" t="s">
        <v>99</v>
      </c>
      <c r="B173" s="10" t="s">
        <v>486</v>
      </c>
      <c r="C173" s="11">
        <v>43.29881367598</v>
      </c>
      <c r="D173" s="11">
        <v>12.718346481455001</v>
      </c>
      <c r="E173" s="11">
        <v>30.580467194524999</v>
      </c>
      <c r="F173" s="11">
        <v>12.799747598028</v>
      </c>
      <c r="G173" s="11">
        <v>28.286932154934998</v>
      </c>
      <c r="H173" s="13">
        <v>0</v>
      </c>
      <c r="I173" s="12">
        <v>10.646690089510999</v>
      </c>
      <c r="J173" s="11">
        <v>0.90048724985299999</v>
      </c>
      <c r="K173" s="11">
        <v>1.1711691420899999</v>
      </c>
      <c r="L173" s="13"/>
      <c r="M173" s="14"/>
      <c r="N173" s="12">
        <v>24.816733633933001</v>
      </c>
      <c r="O173" s="11">
        <v>4.0374390633679997</v>
      </c>
      <c r="P173" s="11">
        <v>1.7262944972230001</v>
      </c>
      <c r="Q173" s="13"/>
      <c r="R173" s="14"/>
      <c r="S173" s="12">
        <v>35.463423723444002</v>
      </c>
      <c r="T173" s="11">
        <v>4.9379263132209994</v>
      </c>
      <c r="U173" s="11">
        <v>2.897463639313</v>
      </c>
      <c r="V173" s="13"/>
      <c r="W173" s="14"/>
      <c r="X173" s="28">
        <v>0</v>
      </c>
    </row>
    <row r="174" spans="1:24" x14ac:dyDescent="0.2">
      <c r="A174" s="9" t="s">
        <v>1</v>
      </c>
      <c r="B174" s="10" t="s">
        <v>388</v>
      </c>
      <c r="C174" s="11">
        <v>3.2850000000000001</v>
      </c>
      <c r="D174" s="11">
        <v>1.862447080678</v>
      </c>
      <c r="E174" s="11">
        <v>1.4225529193219999</v>
      </c>
      <c r="F174" s="11">
        <v>0.51212681704200003</v>
      </c>
      <c r="G174" s="11">
        <v>1.315861450373</v>
      </c>
      <c r="H174" s="13">
        <v>0</v>
      </c>
      <c r="I174" s="12"/>
      <c r="J174" s="13"/>
      <c r="K174" s="13"/>
      <c r="L174" s="13"/>
      <c r="M174" s="14"/>
      <c r="N174" s="12"/>
      <c r="O174" s="13"/>
      <c r="P174" s="13"/>
      <c r="Q174" s="13"/>
      <c r="R174" s="14"/>
      <c r="S174" s="12"/>
      <c r="T174" s="13"/>
      <c r="U174" s="13"/>
      <c r="V174" s="13"/>
      <c r="W174" s="14"/>
      <c r="X174" s="28">
        <v>0</v>
      </c>
    </row>
    <row r="175" spans="1:24" x14ac:dyDescent="0.2">
      <c r="A175" s="9" t="s">
        <v>8</v>
      </c>
      <c r="B175" s="10" t="s">
        <v>395</v>
      </c>
      <c r="C175" s="11">
        <v>120.375945853031</v>
      </c>
      <c r="D175" s="11">
        <v>40.818496737525003</v>
      </c>
      <c r="E175" s="11">
        <v>79.557449115505989</v>
      </c>
      <c r="F175" s="11">
        <v>20.954051799639998</v>
      </c>
      <c r="G175" s="11">
        <v>73.590640431842999</v>
      </c>
      <c r="H175" s="13">
        <v>0</v>
      </c>
      <c r="I175" s="12">
        <v>33.239933912025002</v>
      </c>
      <c r="J175" s="11">
        <v>7.5785628255000006</v>
      </c>
      <c r="K175" s="13"/>
      <c r="L175" s="13"/>
      <c r="M175" s="14"/>
      <c r="N175" s="12">
        <v>59.359707078752002</v>
      </c>
      <c r="O175" s="11">
        <v>20.197742036754999</v>
      </c>
      <c r="P175" s="13"/>
      <c r="Q175" s="13"/>
      <c r="R175" s="14"/>
      <c r="S175" s="12">
        <v>92.599640990777004</v>
      </c>
      <c r="T175" s="11">
        <v>27.776304862255</v>
      </c>
      <c r="U175" s="13"/>
      <c r="V175" s="13"/>
      <c r="W175" s="14"/>
      <c r="X175" s="28">
        <v>0</v>
      </c>
    </row>
    <row r="176" spans="1:24" x14ac:dyDescent="0.2">
      <c r="A176" s="9" t="s">
        <v>9</v>
      </c>
      <c r="B176" s="10" t="s">
        <v>396</v>
      </c>
      <c r="C176" s="11">
        <v>71.517438528322003</v>
      </c>
      <c r="D176" s="11">
        <v>22.31103930902</v>
      </c>
      <c r="E176" s="11">
        <v>49.206399219302</v>
      </c>
      <c r="F176" s="11">
        <v>-36.741772295734002</v>
      </c>
      <c r="G176" s="11">
        <v>45.515919277854003</v>
      </c>
      <c r="H176" s="13">
        <v>0.42748799999999998</v>
      </c>
      <c r="I176" s="12">
        <v>14.995528304266001</v>
      </c>
      <c r="J176" s="11">
        <v>7.3155110047530005</v>
      </c>
      <c r="K176" s="13"/>
      <c r="L176" s="13"/>
      <c r="M176" s="14"/>
      <c r="N176" s="12">
        <v>27.37274292383</v>
      </c>
      <c r="O176" s="11">
        <v>21.833656295472</v>
      </c>
      <c r="P176" s="13"/>
      <c r="Q176" s="13"/>
      <c r="R176" s="14"/>
      <c r="S176" s="12">
        <v>42.368271228095999</v>
      </c>
      <c r="T176" s="11">
        <v>29.149167300225002</v>
      </c>
      <c r="U176" s="13"/>
      <c r="V176" s="13"/>
      <c r="W176" s="14"/>
      <c r="X176" s="28">
        <v>0</v>
      </c>
    </row>
    <row r="177" spans="1:24" x14ac:dyDescent="0.2">
      <c r="A177" s="9" t="s">
        <v>95</v>
      </c>
      <c r="B177" s="10" t="s">
        <v>482</v>
      </c>
      <c r="C177" s="11">
        <v>241.81906598156598</v>
      </c>
      <c r="D177" s="11">
        <v>66.475798552154998</v>
      </c>
      <c r="E177" s="11">
        <v>175.34326742941099</v>
      </c>
      <c r="F177" s="11">
        <v>126.40170501402301</v>
      </c>
      <c r="G177" s="11">
        <v>162.19252237220499</v>
      </c>
      <c r="H177" s="13">
        <v>0</v>
      </c>
      <c r="I177" s="12">
        <v>66.475798552154998</v>
      </c>
      <c r="J177" s="13"/>
      <c r="K177" s="13"/>
      <c r="L177" s="13"/>
      <c r="M177" s="14"/>
      <c r="N177" s="12">
        <v>175.34326742941099</v>
      </c>
      <c r="O177" s="13"/>
      <c r="P177" s="13"/>
      <c r="Q177" s="13"/>
      <c r="R177" s="14"/>
      <c r="S177" s="12">
        <v>241.81906598156598</v>
      </c>
      <c r="T177" s="13"/>
      <c r="U177" s="13"/>
      <c r="V177" s="13"/>
      <c r="W177" s="14"/>
      <c r="X177" s="28">
        <v>0</v>
      </c>
    </row>
    <row r="178" spans="1:24" x14ac:dyDescent="0.2">
      <c r="A178" s="9" t="s">
        <v>180</v>
      </c>
      <c r="B178" s="10" t="s">
        <v>567</v>
      </c>
      <c r="C178" s="11">
        <v>22.771320026447</v>
      </c>
      <c r="D178" s="11">
        <v>8.86396588699</v>
      </c>
      <c r="E178" s="11">
        <v>13.907354139457</v>
      </c>
      <c r="F178" s="11">
        <v>7.5601910821009994</v>
      </c>
      <c r="G178" s="11">
        <v>12.864302578998</v>
      </c>
      <c r="H178" s="11">
        <v>0</v>
      </c>
      <c r="I178" s="12"/>
      <c r="J178" s="13"/>
      <c r="K178" s="11">
        <v>8.86396588699</v>
      </c>
      <c r="L178" s="13"/>
      <c r="M178" s="14"/>
      <c r="N178" s="12"/>
      <c r="O178" s="13"/>
      <c r="P178" s="11">
        <v>13.907354139457</v>
      </c>
      <c r="Q178" s="13"/>
      <c r="R178" s="14"/>
      <c r="S178" s="12"/>
      <c r="T178" s="13"/>
      <c r="U178" s="11">
        <v>22.771320026447</v>
      </c>
      <c r="V178" s="13"/>
      <c r="W178" s="14"/>
      <c r="X178" s="28">
        <v>0</v>
      </c>
    </row>
    <row r="179" spans="1:24" x14ac:dyDescent="0.2">
      <c r="A179" s="9" t="s">
        <v>318</v>
      </c>
      <c r="B179" s="10" t="s">
        <v>705</v>
      </c>
      <c r="C179" s="11">
        <v>2.9013131012139999</v>
      </c>
      <c r="D179" s="11">
        <v>0.54564173844200003</v>
      </c>
      <c r="E179" s="11">
        <v>2.3556713627720001</v>
      </c>
      <c r="F179" s="11">
        <v>-9.2417114529979987</v>
      </c>
      <c r="G179" s="11">
        <v>2.1789960105640001</v>
      </c>
      <c r="H179" s="11">
        <v>0.5</v>
      </c>
      <c r="I179" s="12"/>
      <c r="J179" s="11">
        <v>0.54564173844200003</v>
      </c>
      <c r="K179" s="13"/>
      <c r="L179" s="13"/>
      <c r="M179" s="14"/>
      <c r="N179" s="12"/>
      <c r="O179" s="11">
        <v>2.3556713627720001</v>
      </c>
      <c r="P179" s="13"/>
      <c r="Q179" s="13"/>
      <c r="R179" s="14"/>
      <c r="S179" s="12"/>
      <c r="T179" s="11">
        <v>2.9013131012139999</v>
      </c>
      <c r="U179" s="13"/>
      <c r="V179" s="13"/>
      <c r="W179" s="14"/>
      <c r="X179" s="28">
        <v>0</v>
      </c>
    </row>
    <row r="180" spans="1:24" x14ac:dyDescent="0.2">
      <c r="A180" s="9" t="s">
        <v>314</v>
      </c>
      <c r="B180" s="10" t="s">
        <v>701</v>
      </c>
      <c r="C180" s="11">
        <v>6.9821880477219995</v>
      </c>
      <c r="D180" s="11">
        <v>1.857866915417</v>
      </c>
      <c r="E180" s="11">
        <v>5.124321132305</v>
      </c>
      <c r="F180" s="11">
        <v>-12.052310611543</v>
      </c>
      <c r="G180" s="11">
        <v>4.7399970473820003</v>
      </c>
      <c r="H180" s="11">
        <v>0.5</v>
      </c>
      <c r="I180" s="12"/>
      <c r="J180" s="11">
        <v>1.857866915417</v>
      </c>
      <c r="K180" s="13"/>
      <c r="L180" s="13"/>
      <c r="M180" s="14"/>
      <c r="N180" s="12"/>
      <c r="O180" s="11">
        <v>5.124321132305</v>
      </c>
      <c r="P180" s="13"/>
      <c r="Q180" s="13"/>
      <c r="R180" s="14"/>
      <c r="S180" s="12"/>
      <c r="T180" s="11">
        <v>6.9821880477219995</v>
      </c>
      <c r="U180" s="13"/>
      <c r="V180" s="13"/>
      <c r="W180" s="14"/>
      <c r="X180" s="28">
        <v>0</v>
      </c>
    </row>
    <row r="181" spans="1:24" x14ac:dyDescent="0.2">
      <c r="A181" s="9" t="s">
        <v>111</v>
      </c>
      <c r="B181" s="10" t="s">
        <v>498</v>
      </c>
      <c r="C181" s="11">
        <v>115.67479558035799</v>
      </c>
      <c r="D181" s="11">
        <v>39.544299912904002</v>
      </c>
      <c r="E181" s="11">
        <v>76.130495667453999</v>
      </c>
      <c r="F181" s="11">
        <v>31.997943093602</v>
      </c>
      <c r="G181" s="11">
        <v>70.420708492394994</v>
      </c>
      <c r="H181" s="13">
        <v>0</v>
      </c>
      <c r="I181" s="12">
        <v>35.450617993624</v>
      </c>
      <c r="J181" s="11">
        <v>4.0936819192799998</v>
      </c>
      <c r="K181" s="13"/>
      <c r="L181" s="13"/>
      <c r="M181" s="14"/>
      <c r="N181" s="12">
        <v>64.599537727164005</v>
      </c>
      <c r="O181" s="11">
        <v>11.53095794029</v>
      </c>
      <c r="P181" s="13"/>
      <c r="Q181" s="13"/>
      <c r="R181" s="14"/>
      <c r="S181" s="12">
        <v>100.05015572078801</v>
      </c>
      <c r="T181" s="11">
        <v>15.624639859569999</v>
      </c>
      <c r="U181" s="13"/>
      <c r="V181" s="13"/>
      <c r="W181" s="14"/>
      <c r="X181" s="28">
        <v>0</v>
      </c>
    </row>
    <row r="182" spans="1:24" x14ac:dyDescent="0.2">
      <c r="A182" s="9" t="s">
        <v>29</v>
      </c>
      <c r="B182" s="10" t="s">
        <v>416</v>
      </c>
      <c r="C182" s="11">
        <v>26.112642774844002</v>
      </c>
      <c r="D182" s="11">
        <v>5.5219531121690002</v>
      </c>
      <c r="E182" s="11">
        <v>20.590689662675</v>
      </c>
      <c r="F182" s="11">
        <v>-4.5815821968570001</v>
      </c>
      <c r="G182" s="11">
        <v>19.046387937974</v>
      </c>
      <c r="H182" s="13">
        <v>0.182009</v>
      </c>
      <c r="I182" s="12">
        <v>5.4987628345050004</v>
      </c>
      <c r="J182" s="11">
        <v>2.3190277664E-2</v>
      </c>
      <c r="K182" s="13"/>
      <c r="L182" s="13"/>
      <c r="M182" s="14"/>
      <c r="N182" s="12">
        <v>14.690851876425</v>
      </c>
      <c r="O182" s="11">
        <v>5.89983778625</v>
      </c>
      <c r="P182" s="13"/>
      <c r="Q182" s="13"/>
      <c r="R182" s="14"/>
      <c r="S182" s="12">
        <v>20.189614710930002</v>
      </c>
      <c r="T182" s="11">
        <v>5.9230280639139998</v>
      </c>
      <c r="U182" s="13"/>
      <c r="V182" s="13"/>
      <c r="W182" s="14"/>
      <c r="X182" s="28">
        <v>0</v>
      </c>
    </row>
    <row r="183" spans="1:24" x14ac:dyDescent="0.2">
      <c r="A183" s="9" t="s">
        <v>69</v>
      </c>
      <c r="B183" s="10" t="s">
        <v>456</v>
      </c>
      <c r="C183" s="11">
        <v>109.917682476574</v>
      </c>
      <c r="D183" s="11">
        <v>32.763321921176001</v>
      </c>
      <c r="E183" s="11">
        <v>77.154360555398</v>
      </c>
      <c r="F183" s="11">
        <v>21.850724557433001</v>
      </c>
      <c r="G183" s="11">
        <v>71.367783513742992</v>
      </c>
      <c r="H183" s="13">
        <v>0</v>
      </c>
      <c r="I183" s="12">
        <v>29.793494298849001</v>
      </c>
      <c r="J183" s="11">
        <v>2.9698276223269997</v>
      </c>
      <c r="K183" s="13"/>
      <c r="L183" s="13"/>
      <c r="M183" s="14"/>
      <c r="N183" s="12">
        <v>65.450120584916007</v>
      </c>
      <c r="O183" s="11">
        <v>11.704239970482</v>
      </c>
      <c r="P183" s="13"/>
      <c r="Q183" s="13"/>
      <c r="R183" s="14"/>
      <c r="S183" s="12">
        <v>95.243614883765005</v>
      </c>
      <c r="T183" s="11">
        <v>14.674067592808999</v>
      </c>
      <c r="U183" s="13"/>
      <c r="V183" s="13"/>
      <c r="W183" s="14"/>
      <c r="X183" s="28">
        <v>0</v>
      </c>
    </row>
    <row r="184" spans="1:24" x14ac:dyDescent="0.2">
      <c r="A184" s="9" t="s">
        <v>46</v>
      </c>
      <c r="B184" s="10" t="s">
        <v>433</v>
      </c>
      <c r="C184" s="11">
        <v>91.049855480626007</v>
      </c>
      <c r="D184" s="11">
        <v>32.830854702707995</v>
      </c>
      <c r="E184" s="11">
        <v>58.219000777918005</v>
      </c>
      <c r="F184" s="11">
        <v>37.568527094299</v>
      </c>
      <c r="G184" s="11">
        <v>53.852575719573998</v>
      </c>
      <c r="H184" s="13">
        <v>0</v>
      </c>
      <c r="I184" s="12">
        <v>30.036416772858999</v>
      </c>
      <c r="J184" s="11">
        <v>2.7944379298490003</v>
      </c>
      <c r="K184" s="13"/>
      <c r="L184" s="13"/>
      <c r="M184" s="14"/>
      <c r="N184" s="12">
        <v>51.211250346292999</v>
      </c>
      <c r="O184" s="11">
        <v>7.0077504316240002</v>
      </c>
      <c r="P184" s="13"/>
      <c r="Q184" s="13"/>
      <c r="R184" s="14"/>
      <c r="S184" s="12">
        <v>81.247667119151998</v>
      </c>
      <c r="T184" s="11">
        <v>9.8021883614730001</v>
      </c>
      <c r="U184" s="13"/>
      <c r="V184" s="13"/>
      <c r="W184" s="14"/>
      <c r="X184" s="28">
        <v>0</v>
      </c>
    </row>
    <row r="185" spans="1:24" x14ac:dyDescent="0.2">
      <c r="A185" s="9" t="s">
        <v>10</v>
      </c>
      <c r="B185" s="10" t="s">
        <v>397</v>
      </c>
      <c r="C185" s="11">
        <v>157.63150816960999</v>
      </c>
      <c r="D185" s="11">
        <v>53.555554347433997</v>
      </c>
      <c r="E185" s="11">
        <v>104.07595382217599</v>
      </c>
      <c r="F185" s="11">
        <v>67.209143642376006</v>
      </c>
      <c r="G185" s="11">
        <v>96.270257285512997</v>
      </c>
      <c r="H185" s="13">
        <v>0</v>
      </c>
      <c r="I185" s="12">
        <v>43.781028751500003</v>
      </c>
      <c r="J185" s="11">
        <v>9.7745255959339996</v>
      </c>
      <c r="K185" s="13"/>
      <c r="L185" s="13"/>
      <c r="M185" s="14"/>
      <c r="N185" s="12">
        <v>79.081693367130995</v>
      </c>
      <c r="O185" s="11">
        <v>24.994260455045001</v>
      </c>
      <c r="P185" s="13"/>
      <c r="Q185" s="13"/>
      <c r="R185" s="14"/>
      <c r="S185" s="12">
        <v>122.862722118631</v>
      </c>
      <c r="T185" s="11">
        <v>34.768786050979003</v>
      </c>
      <c r="U185" s="13"/>
      <c r="V185" s="13"/>
      <c r="W185" s="14"/>
      <c r="X185" s="28">
        <v>0</v>
      </c>
    </row>
    <row r="186" spans="1:24" x14ac:dyDescent="0.2">
      <c r="A186" s="9" t="s">
        <v>96</v>
      </c>
      <c r="B186" s="10" t="s">
        <v>483</v>
      </c>
      <c r="C186" s="11">
        <v>258.32619194745502</v>
      </c>
      <c r="D186" s="11">
        <v>81.50767857644901</v>
      </c>
      <c r="E186" s="11">
        <v>176.81851337100602</v>
      </c>
      <c r="F186" s="11">
        <v>142.82741301150199</v>
      </c>
      <c r="G186" s="11">
        <v>163.55712486818001</v>
      </c>
      <c r="H186" s="13">
        <v>0</v>
      </c>
      <c r="I186" s="12">
        <v>81.50767857644901</v>
      </c>
      <c r="J186" s="13"/>
      <c r="K186" s="13"/>
      <c r="L186" s="13"/>
      <c r="M186" s="14"/>
      <c r="N186" s="12">
        <v>176.81851337100602</v>
      </c>
      <c r="O186" s="13"/>
      <c r="P186" s="13"/>
      <c r="Q186" s="13"/>
      <c r="R186" s="14"/>
      <c r="S186" s="12">
        <v>258.32619194745502</v>
      </c>
      <c r="T186" s="13"/>
      <c r="U186" s="13"/>
      <c r="V186" s="13"/>
      <c r="W186" s="14"/>
      <c r="X186" s="28">
        <v>0</v>
      </c>
    </row>
    <row r="187" spans="1:24" x14ac:dyDescent="0.2">
      <c r="A187" s="9" t="s">
        <v>181</v>
      </c>
      <c r="B187" s="10" t="s">
        <v>568</v>
      </c>
      <c r="C187" s="11">
        <v>25.293093102187999</v>
      </c>
      <c r="D187" s="11">
        <v>10.659362124151</v>
      </c>
      <c r="E187" s="11">
        <v>14.633730978036999</v>
      </c>
      <c r="F187" s="11">
        <v>9.8644541220510007</v>
      </c>
      <c r="G187" s="11">
        <v>13.536201154683999</v>
      </c>
      <c r="H187" s="11">
        <v>0</v>
      </c>
      <c r="I187" s="12"/>
      <c r="J187" s="13"/>
      <c r="K187" s="11">
        <v>10.659362124151</v>
      </c>
      <c r="L187" s="13"/>
      <c r="M187" s="14"/>
      <c r="N187" s="12"/>
      <c r="O187" s="13"/>
      <c r="P187" s="11">
        <v>14.633730978036999</v>
      </c>
      <c r="Q187" s="13"/>
      <c r="R187" s="14"/>
      <c r="S187" s="12"/>
      <c r="T187" s="13"/>
      <c r="U187" s="11">
        <v>25.293093102187999</v>
      </c>
      <c r="V187" s="13"/>
      <c r="W187" s="14"/>
      <c r="X187" s="28">
        <v>0</v>
      </c>
    </row>
    <row r="188" spans="1:24" x14ac:dyDescent="0.2">
      <c r="A188" s="9" t="s">
        <v>286</v>
      </c>
      <c r="B188" s="10" t="s">
        <v>673</v>
      </c>
      <c r="C188" s="11">
        <v>6.9586304655550002</v>
      </c>
      <c r="D188" s="11">
        <v>1.6051794344800001</v>
      </c>
      <c r="E188" s="11">
        <v>5.3534510310750001</v>
      </c>
      <c r="F188" s="11">
        <v>-20.319581140343001</v>
      </c>
      <c r="G188" s="11">
        <v>4.9519422037450003</v>
      </c>
      <c r="H188" s="11">
        <v>0.5</v>
      </c>
      <c r="I188" s="12"/>
      <c r="J188" s="11">
        <v>1.6051794344800001</v>
      </c>
      <c r="K188" s="13"/>
      <c r="L188" s="13"/>
      <c r="M188" s="14"/>
      <c r="N188" s="12"/>
      <c r="O188" s="11">
        <v>5.3534510310750001</v>
      </c>
      <c r="P188" s="13"/>
      <c r="Q188" s="13"/>
      <c r="R188" s="14"/>
      <c r="S188" s="12"/>
      <c r="T188" s="11">
        <v>6.9586304655550002</v>
      </c>
      <c r="U188" s="13"/>
      <c r="V188" s="13"/>
      <c r="W188" s="14"/>
      <c r="X188" s="28">
        <v>0</v>
      </c>
    </row>
    <row r="189" spans="1:24" x14ac:dyDescent="0.2">
      <c r="A189" s="9" t="s">
        <v>70</v>
      </c>
      <c r="B189" s="10" t="s">
        <v>457</v>
      </c>
      <c r="C189" s="11">
        <v>212.86508328417099</v>
      </c>
      <c r="D189" s="11">
        <v>65.016705357044003</v>
      </c>
      <c r="E189" s="11">
        <v>147.84837792712699</v>
      </c>
      <c r="F189" s="11">
        <v>-33.802874535786998</v>
      </c>
      <c r="G189" s="11">
        <v>136.759749582593</v>
      </c>
      <c r="H189" s="13">
        <v>0.186087</v>
      </c>
      <c r="I189" s="12">
        <v>58.093983335901001</v>
      </c>
      <c r="J189" s="11">
        <v>6.9227220211429996</v>
      </c>
      <c r="K189" s="13"/>
      <c r="L189" s="13"/>
      <c r="M189" s="14"/>
      <c r="N189" s="12">
        <v>122.45187373896</v>
      </c>
      <c r="O189" s="11">
        <v>25.396504188167999</v>
      </c>
      <c r="P189" s="13"/>
      <c r="Q189" s="13"/>
      <c r="R189" s="14"/>
      <c r="S189" s="12">
        <v>180.545857074861</v>
      </c>
      <c r="T189" s="11">
        <v>32.319226209310997</v>
      </c>
      <c r="U189" s="13"/>
      <c r="V189" s="13"/>
      <c r="W189" s="14"/>
      <c r="X189" s="28">
        <v>0</v>
      </c>
    </row>
    <row r="190" spans="1:24" x14ac:dyDescent="0.2">
      <c r="A190" s="9" t="s">
        <v>124</v>
      </c>
      <c r="B190" s="10" t="s">
        <v>511</v>
      </c>
      <c r="C190" s="11">
        <v>142.700480488007</v>
      </c>
      <c r="D190" s="11">
        <v>48.144288246838002</v>
      </c>
      <c r="E190" s="11">
        <v>94.556192241169001</v>
      </c>
      <c r="F190" s="11">
        <v>45.086408383307003</v>
      </c>
      <c r="G190" s="11">
        <v>87.464477823082007</v>
      </c>
      <c r="H190" s="13">
        <v>0</v>
      </c>
      <c r="I190" s="12">
        <v>42.444216058339002</v>
      </c>
      <c r="J190" s="11">
        <v>5.700072188499</v>
      </c>
      <c r="K190" s="13"/>
      <c r="L190" s="13"/>
      <c r="M190" s="14"/>
      <c r="N190" s="12">
        <v>78.298852649408005</v>
      </c>
      <c r="O190" s="11">
        <v>16.257339591760999</v>
      </c>
      <c r="P190" s="13"/>
      <c r="Q190" s="13"/>
      <c r="R190" s="14"/>
      <c r="S190" s="12">
        <v>120.743068707747</v>
      </c>
      <c r="T190" s="11">
        <v>21.957411780259999</v>
      </c>
      <c r="U190" s="13"/>
      <c r="V190" s="13"/>
      <c r="W190" s="14"/>
      <c r="X190" s="28">
        <v>0</v>
      </c>
    </row>
    <row r="191" spans="1:24" x14ac:dyDescent="0.2">
      <c r="A191" s="9" t="s">
        <v>90</v>
      </c>
      <c r="B191" s="10" t="s">
        <v>477</v>
      </c>
      <c r="C191" s="11">
        <v>77.288691924633</v>
      </c>
      <c r="D191" s="11">
        <v>19.548315555199999</v>
      </c>
      <c r="E191" s="11">
        <v>57.740376369433001</v>
      </c>
      <c r="F191" s="11">
        <v>37.465507783302002</v>
      </c>
      <c r="G191" s="11">
        <v>53.409848141726002</v>
      </c>
      <c r="H191" s="13">
        <v>0</v>
      </c>
      <c r="I191" s="12">
        <v>19.548315555199999</v>
      </c>
      <c r="J191" s="13"/>
      <c r="K191" s="13"/>
      <c r="L191" s="13"/>
      <c r="M191" s="14"/>
      <c r="N191" s="12">
        <v>57.740376369433001</v>
      </c>
      <c r="O191" s="13"/>
      <c r="P191" s="13"/>
      <c r="Q191" s="13"/>
      <c r="R191" s="14"/>
      <c r="S191" s="12">
        <v>77.288691924633</v>
      </c>
      <c r="T191" s="13"/>
      <c r="U191" s="13"/>
      <c r="V191" s="13"/>
      <c r="W191" s="14"/>
      <c r="X191" s="28">
        <v>0</v>
      </c>
    </row>
    <row r="192" spans="1:24" x14ac:dyDescent="0.2">
      <c r="A192" s="9" t="s">
        <v>173</v>
      </c>
      <c r="B192" s="10" t="s">
        <v>560</v>
      </c>
      <c r="C192" s="11">
        <v>14.014560658823999</v>
      </c>
      <c r="D192" s="11">
        <v>5.6088042521989996</v>
      </c>
      <c r="E192" s="11">
        <v>8.4057564066250006</v>
      </c>
      <c r="F192" s="11">
        <v>5.0420007014600001</v>
      </c>
      <c r="G192" s="11">
        <v>7.7753246761280002</v>
      </c>
      <c r="H192" s="11">
        <v>0</v>
      </c>
      <c r="I192" s="12"/>
      <c r="J192" s="13"/>
      <c r="K192" s="11">
        <v>5.6088042521989996</v>
      </c>
      <c r="L192" s="13"/>
      <c r="M192" s="14"/>
      <c r="N192" s="12"/>
      <c r="O192" s="13"/>
      <c r="P192" s="11">
        <v>8.4057564066250006</v>
      </c>
      <c r="Q192" s="13"/>
      <c r="R192" s="14"/>
      <c r="S192" s="12"/>
      <c r="T192" s="13"/>
      <c r="U192" s="11">
        <v>14.014560658823999</v>
      </c>
      <c r="V192" s="13"/>
      <c r="W192" s="14"/>
      <c r="X192" s="28">
        <v>0</v>
      </c>
    </row>
    <row r="193" spans="1:24" x14ac:dyDescent="0.2">
      <c r="A193" s="9" t="s">
        <v>223</v>
      </c>
      <c r="B193" s="10" t="s">
        <v>610</v>
      </c>
      <c r="C193" s="11">
        <v>2.4679620338820003</v>
      </c>
      <c r="D193" s="11">
        <v>0.37496071241099999</v>
      </c>
      <c r="E193" s="11">
        <v>2.0930013214710002</v>
      </c>
      <c r="F193" s="11">
        <v>-7.5447751921030006</v>
      </c>
      <c r="G193" s="11">
        <v>1.9360262223610001</v>
      </c>
      <c r="H193" s="11">
        <v>0.5</v>
      </c>
      <c r="I193" s="12"/>
      <c r="J193" s="11">
        <v>0.37496071241099999</v>
      </c>
      <c r="K193" s="13"/>
      <c r="L193" s="13"/>
      <c r="M193" s="14"/>
      <c r="N193" s="12"/>
      <c r="O193" s="11">
        <v>2.0930013214710002</v>
      </c>
      <c r="P193" s="13"/>
      <c r="Q193" s="13"/>
      <c r="R193" s="14"/>
      <c r="S193" s="12"/>
      <c r="T193" s="11">
        <v>2.4679620338820003</v>
      </c>
      <c r="U193" s="13"/>
      <c r="V193" s="13"/>
      <c r="W193" s="14"/>
      <c r="X193" s="28">
        <v>0</v>
      </c>
    </row>
    <row r="194" spans="1:24" x14ac:dyDescent="0.2">
      <c r="A194" s="9" t="s">
        <v>11</v>
      </c>
      <c r="B194" s="10" t="s">
        <v>398</v>
      </c>
      <c r="C194" s="11">
        <v>134.95432959113998</v>
      </c>
      <c r="D194" s="11">
        <v>46.158845157907997</v>
      </c>
      <c r="E194" s="11">
        <v>88.795484433231991</v>
      </c>
      <c r="F194" s="11">
        <v>72.975393760233999</v>
      </c>
      <c r="G194" s="11">
        <v>82.135823100739003</v>
      </c>
      <c r="H194" s="13">
        <v>0</v>
      </c>
      <c r="I194" s="12">
        <v>39.963332142149</v>
      </c>
      <c r="J194" s="11">
        <v>6.1955130157580003</v>
      </c>
      <c r="K194" s="13"/>
      <c r="L194" s="13"/>
      <c r="M194" s="14"/>
      <c r="N194" s="12">
        <v>72.114763513120991</v>
      </c>
      <c r="O194" s="11">
        <v>16.680720920111</v>
      </c>
      <c r="P194" s="13"/>
      <c r="Q194" s="13"/>
      <c r="R194" s="14"/>
      <c r="S194" s="12">
        <v>112.07809565526999</v>
      </c>
      <c r="T194" s="11">
        <v>22.876233935868999</v>
      </c>
      <c r="U194" s="13"/>
      <c r="V194" s="13"/>
      <c r="W194" s="14"/>
      <c r="X194" s="28">
        <v>0</v>
      </c>
    </row>
    <row r="195" spans="1:24" x14ac:dyDescent="0.2">
      <c r="A195" s="9" t="s">
        <v>345</v>
      </c>
      <c r="B195" s="10" t="s">
        <v>732</v>
      </c>
      <c r="C195" s="11">
        <v>2.2117542969450001</v>
      </c>
      <c r="D195" s="11">
        <v>0.23643597637399999</v>
      </c>
      <c r="E195" s="11">
        <v>1.9753183205710001</v>
      </c>
      <c r="F195" s="11">
        <v>-11.491055822237</v>
      </c>
      <c r="G195" s="11">
        <v>1.827169446528</v>
      </c>
      <c r="H195" s="11">
        <v>0.5</v>
      </c>
      <c r="I195" s="12"/>
      <c r="J195" s="11">
        <v>0.23643597637399999</v>
      </c>
      <c r="K195" s="13"/>
      <c r="L195" s="13"/>
      <c r="M195" s="14"/>
      <c r="N195" s="12"/>
      <c r="O195" s="11">
        <v>1.9753183205710001</v>
      </c>
      <c r="P195" s="13"/>
      <c r="Q195" s="13"/>
      <c r="R195" s="14"/>
      <c r="S195" s="12"/>
      <c r="T195" s="11">
        <v>2.2117542969450001</v>
      </c>
      <c r="U195" s="13"/>
      <c r="V195" s="13"/>
      <c r="W195" s="14"/>
      <c r="X195" s="28">
        <v>0</v>
      </c>
    </row>
    <row r="196" spans="1:24" x14ac:dyDescent="0.2">
      <c r="A196" s="9" t="s">
        <v>303</v>
      </c>
      <c r="B196" s="10" t="s">
        <v>690</v>
      </c>
      <c r="C196" s="11">
        <v>4.5399524426789997</v>
      </c>
      <c r="D196" s="11">
        <v>0.98061469124199996</v>
      </c>
      <c r="E196" s="11">
        <v>3.5593377514369999</v>
      </c>
      <c r="F196" s="11">
        <v>-13.190549729304999</v>
      </c>
      <c r="G196" s="11">
        <v>3.2923874200789998</v>
      </c>
      <c r="H196" s="11">
        <v>0.5</v>
      </c>
      <c r="I196" s="12"/>
      <c r="J196" s="11">
        <v>0.98061469124199996</v>
      </c>
      <c r="K196" s="13"/>
      <c r="L196" s="13"/>
      <c r="M196" s="14"/>
      <c r="N196" s="12"/>
      <c r="O196" s="11">
        <v>3.5593377514369999</v>
      </c>
      <c r="P196" s="13"/>
      <c r="Q196" s="13"/>
      <c r="R196" s="14"/>
      <c r="S196" s="12"/>
      <c r="T196" s="11">
        <v>4.5399524426789997</v>
      </c>
      <c r="U196" s="13"/>
      <c r="V196" s="13"/>
      <c r="W196" s="14"/>
      <c r="X196" s="28">
        <v>0</v>
      </c>
    </row>
    <row r="197" spans="1:24" x14ac:dyDescent="0.2">
      <c r="A197" s="9" t="s">
        <v>75</v>
      </c>
      <c r="B197" s="10" t="s">
        <v>462</v>
      </c>
      <c r="C197" s="11">
        <v>152.30791833284201</v>
      </c>
      <c r="D197" s="11">
        <v>48.291640920813997</v>
      </c>
      <c r="E197" s="11">
        <v>104.016277412028</v>
      </c>
      <c r="F197" s="11">
        <v>84.046952967801005</v>
      </c>
      <c r="G197" s="11">
        <v>96.215056606125998</v>
      </c>
      <c r="H197" s="13">
        <v>0</v>
      </c>
      <c r="I197" s="12">
        <v>44.049682177153002</v>
      </c>
      <c r="J197" s="13"/>
      <c r="K197" s="11">
        <v>4.2419587436610007</v>
      </c>
      <c r="L197" s="13"/>
      <c r="M197" s="14"/>
      <c r="N197" s="12">
        <v>97.954095938649004</v>
      </c>
      <c r="O197" s="13"/>
      <c r="P197" s="11">
        <v>6.0621814733789998</v>
      </c>
      <c r="Q197" s="13"/>
      <c r="R197" s="14"/>
      <c r="S197" s="12">
        <v>142.00377811580199</v>
      </c>
      <c r="T197" s="13"/>
      <c r="U197" s="11">
        <v>10.30414021704</v>
      </c>
      <c r="V197" s="13"/>
      <c r="W197" s="14"/>
      <c r="X197" s="28">
        <v>0</v>
      </c>
    </row>
    <row r="198" spans="1:24" x14ac:dyDescent="0.2">
      <c r="A198" s="9" t="s">
        <v>47</v>
      </c>
      <c r="B198" s="10" t="s">
        <v>434</v>
      </c>
      <c r="C198" s="11">
        <v>250.48652786335703</v>
      </c>
      <c r="D198" s="11">
        <v>85.586675597063007</v>
      </c>
      <c r="E198" s="11">
        <v>164.899852266294</v>
      </c>
      <c r="F198" s="11">
        <v>66.401041031820995</v>
      </c>
      <c r="G198" s="11">
        <v>152.532363346322</v>
      </c>
      <c r="H198" s="13">
        <v>0</v>
      </c>
      <c r="I198" s="12">
        <v>76.302311125597001</v>
      </c>
      <c r="J198" s="11">
        <v>9.2843644714659987</v>
      </c>
      <c r="K198" s="13"/>
      <c r="L198" s="13"/>
      <c r="M198" s="14"/>
      <c r="N198" s="12">
        <v>139.44187133651798</v>
      </c>
      <c r="O198" s="11">
        <v>25.457980929776003</v>
      </c>
      <c r="P198" s="13"/>
      <c r="Q198" s="13"/>
      <c r="R198" s="14"/>
      <c r="S198" s="12">
        <v>215.74418246211496</v>
      </c>
      <c r="T198" s="11">
        <v>34.742345401242005</v>
      </c>
      <c r="U198" s="13"/>
      <c r="V198" s="13"/>
      <c r="W198" s="14"/>
      <c r="X198" s="28">
        <v>0</v>
      </c>
    </row>
    <row r="199" spans="1:24" x14ac:dyDescent="0.2">
      <c r="A199" s="9" t="s">
        <v>115</v>
      </c>
      <c r="B199" s="10" t="s">
        <v>502</v>
      </c>
      <c r="C199" s="11">
        <v>66.580900920398989</v>
      </c>
      <c r="D199" s="11">
        <v>21.102323357549999</v>
      </c>
      <c r="E199" s="11">
        <v>45.478577562848997</v>
      </c>
      <c r="F199" s="11">
        <v>11.054301123936</v>
      </c>
      <c r="G199" s="11">
        <v>42.067684245636002</v>
      </c>
      <c r="H199" s="13">
        <v>0</v>
      </c>
      <c r="I199" s="12">
        <v>18.647336659352</v>
      </c>
      <c r="J199" s="11">
        <v>2.4549866981979998</v>
      </c>
      <c r="K199" s="13"/>
      <c r="L199" s="13"/>
      <c r="M199" s="14"/>
      <c r="N199" s="12">
        <v>37.299746656970001</v>
      </c>
      <c r="O199" s="11">
        <v>8.1788309058799999</v>
      </c>
      <c r="P199" s="13"/>
      <c r="Q199" s="13"/>
      <c r="R199" s="14"/>
      <c r="S199" s="12">
        <v>55.947083316322001</v>
      </c>
      <c r="T199" s="11">
        <v>10.633817604078001</v>
      </c>
      <c r="U199" s="13"/>
      <c r="V199" s="13"/>
      <c r="W199" s="14"/>
      <c r="X199" s="28">
        <v>0</v>
      </c>
    </row>
    <row r="200" spans="1:24" x14ac:dyDescent="0.2">
      <c r="A200" s="9" t="s">
        <v>275</v>
      </c>
      <c r="B200" s="10" t="s">
        <v>662</v>
      </c>
      <c r="C200" s="11">
        <v>3.042018290153</v>
      </c>
      <c r="D200" s="11">
        <v>0</v>
      </c>
      <c r="E200" s="11">
        <v>3.042018290153</v>
      </c>
      <c r="F200" s="11">
        <v>-20.040256006138002</v>
      </c>
      <c r="G200" s="11">
        <v>2.8138669183910001</v>
      </c>
      <c r="H200" s="11">
        <v>0.5</v>
      </c>
      <c r="I200" s="12"/>
      <c r="J200" s="11">
        <v>0</v>
      </c>
      <c r="K200" s="13"/>
      <c r="L200" s="13"/>
      <c r="M200" s="14"/>
      <c r="N200" s="12"/>
      <c r="O200" s="11">
        <v>3.042018290153</v>
      </c>
      <c r="P200" s="13"/>
      <c r="Q200" s="13"/>
      <c r="R200" s="14"/>
      <c r="S200" s="12"/>
      <c r="T200" s="11">
        <v>3.042018290153</v>
      </c>
      <c r="U200" s="13"/>
      <c r="V200" s="13"/>
      <c r="W200" s="14"/>
      <c r="X200" s="28">
        <v>-0.223468081608</v>
      </c>
    </row>
    <row r="201" spans="1:24" x14ac:dyDescent="0.2">
      <c r="A201" s="9" t="s">
        <v>234</v>
      </c>
      <c r="B201" s="10" t="s">
        <v>621</v>
      </c>
      <c r="C201" s="11">
        <v>1.5995144954740002</v>
      </c>
      <c r="D201" s="11">
        <v>0.16942411844699998</v>
      </c>
      <c r="E201" s="11">
        <v>1.4300903770270001</v>
      </c>
      <c r="F201" s="11">
        <v>-3.9247107715469998</v>
      </c>
      <c r="G201" s="11">
        <v>1.32283359875</v>
      </c>
      <c r="H201" s="11">
        <v>0.5</v>
      </c>
      <c r="I201" s="12"/>
      <c r="J201" s="11">
        <v>0.16942411844699998</v>
      </c>
      <c r="K201" s="13"/>
      <c r="L201" s="13"/>
      <c r="M201" s="14"/>
      <c r="N201" s="12"/>
      <c r="O201" s="11">
        <v>1.4300903770270001</v>
      </c>
      <c r="P201" s="13"/>
      <c r="Q201" s="13"/>
      <c r="R201" s="14"/>
      <c r="S201" s="12"/>
      <c r="T201" s="11">
        <v>1.5995144954740002</v>
      </c>
      <c r="U201" s="13"/>
      <c r="V201" s="13"/>
      <c r="W201" s="14"/>
      <c r="X201" s="28">
        <v>0</v>
      </c>
    </row>
    <row r="202" spans="1:24" x14ac:dyDescent="0.2">
      <c r="A202" s="9" t="s">
        <v>385</v>
      </c>
      <c r="B202" s="10" t="s">
        <v>772</v>
      </c>
      <c r="C202" s="11">
        <v>2.0667829575429999</v>
      </c>
      <c r="D202" s="11">
        <v>0.360572376917</v>
      </c>
      <c r="E202" s="11">
        <v>1.706210580626</v>
      </c>
      <c r="F202" s="11">
        <v>-4.943757802765</v>
      </c>
      <c r="G202" s="11">
        <v>1.578244787079</v>
      </c>
      <c r="H202" s="11">
        <v>0.5</v>
      </c>
      <c r="I202" s="12"/>
      <c r="J202" s="11">
        <v>0.360572376917</v>
      </c>
      <c r="K202" s="13"/>
      <c r="L202" s="13"/>
      <c r="M202" s="14"/>
      <c r="N202" s="12"/>
      <c r="O202" s="11">
        <v>1.706210580626</v>
      </c>
      <c r="P202" s="13"/>
      <c r="Q202" s="13"/>
      <c r="R202" s="14"/>
      <c r="S202" s="12"/>
      <c r="T202" s="11">
        <v>2.0667829575429999</v>
      </c>
      <c r="U202" s="13"/>
      <c r="V202" s="13"/>
      <c r="W202" s="14"/>
      <c r="X202" s="28">
        <v>0</v>
      </c>
    </row>
    <row r="203" spans="1:24" x14ac:dyDescent="0.2">
      <c r="A203" s="9" t="s">
        <v>38</v>
      </c>
      <c r="B203" s="10" t="s">
        <v>425</v>
      </c>
      <c r="C203" s="11">
        <v>256.97434597314702</v>
      </c>
      <c r="D203" s="11">
        <v>90.151524928387005</v>
      </c>
      <c r="E203" s="11">
        <v>166.82282104475999</v>
      </c>
      <c r="F203" s="11">
        <v>7.72354854655</v>
      </c>
      <c r="G203" s="11">
        <v>154.311109466403</v>
      </c>
      <c r="H203" s="13">
        <v>0</v>
      </c>
      <c r="I203" s="12">
        <v>79.380811270335997</v>
      </c>
      <c r="J203" s="11">
        <v>10.770713658051001</v>
      </c>
      <c r="K203" s="13"/>
      <c r="L203" s="13"/>
      <c r="M203" s="14"/>
      <c r="N203" s="12">
        <v>139.73562504100499</v>
      </c>
      <c r="O203" s="11">
        <v>27.087196003755</v>
      </c>
      <c r="P203" s="13"/>
      <c r="Q203" s="13"/>
      <c r="R203" s="14"/>
      <c r="S203" s="12">
        <v>219.11643631134098</v>
      </c>
      <c r="T203" s="11">
        <v>37.857909661806005</v>
      </c>
      <c r="U203" s="13"/>
      <c r="V203" s="13"/>
      <c r="W203" s="14"/>
      <c r="X203" s="28">
        <v>0</v>
      </c>
    </row>
    <row r="204" spans="1:24" x14ac:dyDescent="0.2">
      <c r="A204" s="9" t="s">
        <v>330</v>
      </c>
      <c r="B204" s="10" t="s">
        <v>717</v>
      </c>
      <c r="C204" s="11">
        <v>4.6514229231430004</v>
      </c>
      <c r="D204" s="11">
        <v>1.168760444541</v>
      </c>
      <c r="E204" s="11">
        <v>3.4826624786020002</v>
      </c>
      <c r="F204" s="11">
        <v>-7.623063135962</v>
      </c>
      <c r="G204" s="11">
        <v>3.2214627927069999</v>
      </c>
      <c r="H204" s="11">
        <v>0.5</v>
      </c>
      <c r="I204" s="12"/>
      <c r="J204" s="11">
        <v>1.168760444541</v>
      </c>
      <c r="K204" s="13"/>
      <c r="L204" s="13"/>
      <c r="M204" s="14"/>
      <c r="N204" s="12"/>
      <c r="O204" s="11">
        <v>3.4826624786020002</v>
      </c>
      <c r="P204" s="13"/>
      <c r="Q204" s="13"/>
      <c r="R204" s="14"/>
      <c r="S204" s="12"/>
      <c r="T204" s="11">
        <v>4.6514229231430004</v>
      </c>
      <c r="U204" s="13"/>
      <c r="V204" s="13"/>
      <c r="W204" s="14"/>
      <c r="X204" s="28">
        <v>0</v>
      </c>
    </row>
    <row r="205" spans="1:24" x14ac:dyDescent="0.2">
      <c r="A205" s="9" t="s">
        <v>142</v>
      </c>
      <c r="B205" s="10" t="s">
        <v>529</v>
      </c>
      <c r="C205" s="11">
        <v>63.496472892914007</v>
      </c>
      <c r="D205" s="11">
        <v>18.5037891968</v>
      </c>
      <c r="E205" s="11">
        <v>44.992683696114007</v>
      </c>
      <c r="F205" s="11">
        <v>0.44130500132</v>
      </c>
      <c r="G205" s="11">
        <v>41.618232418906004</v>
      </c>
      <c r="H205" s="13">
        <v>0</v>
      </c>
      <c r="I205" s="12">
        <v>17.122148272383999</v>
      </c>
      <c r="J205" s="11">
        <v>1.3816409244159999</v>
      </c>
      <c r="K205" s="13"/>
      <c r="L205" s="13"/>
      <c r="M205" s="14"/>
      <c r="N205" s="12">
        <v>37.023396087435998</v>
      </c>
      <c r="O205" s="11">
        <v>7.9692876086790001</v>
      </c>
      <c r="P205" s="13"/>
      <c r="Q205" s="13"/>
      <c r="R205" s="14"/>
      <c r="S205" s="12">
        <v>54.145544359819993</v>
      </c>
      <c r="T205" s="11">
        <v>9.3509285330950007</v>
      </c>
      <c r="U205" s="13"/>
      <c r="V205" s="13"/>
      <c r="W205" s="14"/>
      <c r="X205" s="28">
        <v>0</v>
      </c>
    </row>
    <row r="206" spans="1:24" x14ac:dyDescent="0.2">
      <c r="A206" s="9" t="s">
        <v>298</v>
      </c>
      <c r="B206" s="10" t="s">
        <v>685</v>
      </c>
      <c r="C206" s="11">
        <v>1.4894852397479998</v>
      </c>
      <c r="D206" s="11">
        <v>0.25056215630400003</v>
      </c>
      <c r="E206" s="11">
        <v>1.2389230834439999</v>
      </c>
      <c r="F206" s="11">
        <v>-4.0670333690599998</v>
      </c>
      <c r="G206" s="11">
        <v>1.1460038521859999</v>
      </c>
      <c r="H206" s="11">
        <v>0.5</v>
      </c>
      <c r="I206" s="12"/>
      <c r="J206" s="11">
        <v>0.25056215630400003</v>
      </c>
      <c r="K206" s="13"/>
      <c r="L206" s="13"/>
      <c r="M206" s="14"/>
      <c r="N206" s="12"/>
      <c r="O206" s="11">
        <v>1.2389230834439999</v>
      </c>
      <c r="P206" s="13"/>
      <c r="Q206" s="13"/>
      <c r="R206" s="14"/>
      <c r="S206" s="12"/>
      <c r="T206" s="11">
        <v>1.4894852397479998</v>
      </c>
      <c r="U206" s="13"/>
      <c r="V206" s="13"/>
      <c r="W206" s="14"/>
      <c r="X206" s="28">
        <v>0</v>
      </c>
    </row>
    <row r="207" spans="1:24" x14ac:dyDescent="0.2">
      <c r="A207" s="9" t="s">
        <v>338</v>
      </c>
      <c r="B207" s="10" t="s">
        <v>725</v>
      </c>
      <c r="C207" s="11">
        <v>3.4843962793649998</v>
      </c>
      <c r="D207" s="11">
        <v>0.77216875177700006</v>
      </c>
      <c r="E207" s="11">
        <v>2.7122275275879999</v>
      </c>
      <c r="F207" s="11">
        <v>-10.240119486276999</v>
      </c>
      <c r="G207" s="11">
        <v>2.508810463019</v>
      </c>
      <c r="H207" s="11">
        <v>0.5</v>
      </c>
      <c r="I207" s="12"/>
      <c r="J207" s="11">
        <v>0.77216875177700006</v>
      </c>
      <c r="K207" s="13"/>
      <c r="L207" s="13"/>
      <c r="M207" s="14"/>
      <c r="N207" s="12"/>
      <c r="O207" s="11">
        <v>2.7122275275879999</v>
      </c>
      <c r="P207" s="13"/>
      <c r="Q207" s="13"/>
      <c r="R207" s="14"/>
      <c r="S207" s="12"/>
      <c r="T207" s="11">
        <v>3.4843962793649998</v>
      </c>
      <c r="U207" s="13"/>
      <c r="V207" s="13"/>
      <c r="W207" s="14"/>
      <c r="X207" s="28">
        <v>0</v>
      </c>
    </row>
    <row r="208" spans="1:24" x14ac:dyDescent="0.2">
      <c r="A208" s="9" t="s">
        <v>157</v>
      </c>
      <c r="B208" s="10" t="s">
        <v>544</v>
      </c>
      <c r="C208" s="11">
        <v>32.454521083594997</v>
      </c>
      <c r="D208" s="11">
        <v>13.663938244373</v>
      </c>
      <c r="E208" s="11">
        <v>18.790582839221997</v>
      </c>
      <c r="F208" s="11">
        <v>14.443624903186999</v>
      </c>
      <c r="G208" s="11">
        <v>17.381289126279999</v>
      </c>
      <c r="H208" s="11">
        <v>0</v>
      </c>
      <c r="I208" s="12"/>
      <c r="J208" s="13"/>
      <c r="K208" s="11">
        <v>13.663938244373</v>
      </c>
      <c r="L208" s="13"/>
      <c r="M208" s="14"/>
      <c r="N208" s="12"/>
      <c r="O208" s="13"/>
      <c r="P208" s="11">
        <v>18.790582839221997</v>
      </c>
      <c r="Q208" s="13"/>
      <c r="R208" s="14"/>
      <c r="S208" s="12"/>
      <c r="T208" s="13"/>
      <c r="U208" s="11">
        <v>32.454521083594997</v>
      </c>
      <c r="V208" s="13"/>
      <c r="W208" s="14"/>
      <c r="X208" s="28">
        <v>0</v>
      </c>
    </row>
    <row r="209" spans="1:24" x14ac:dyDescent="0.2">
      <c r="A209" s="9" t="s">
        <v>30</v>
      </c>
      <c r="B209" s="10" t="s">
        <v>417</v>
      </c>
      <c r="C209" s="11">
        <v>48.520588815486001</v>
      </c>
      <c r="D209" s="11">
        <v>14.962617178438</v>
      </c>
      <c r="E209" s="11">
        <v>33.557971637047999</v>
      </c>
      <c r="F209" s="11">
        <v>8.0618661088000003</v>
      </c>
      <c r="G209" s="11">
        <v>31.041123764269003</v>
      </c>
      <c r="H209" s="13">
        <v>0</v>
      </c>
      <c r="I209" s="12">
        <v>13.013976510134</v>
      </c>
      <c r="J209" s="11">
        <v>1.9486406683040001</v>
      </c>
      <c r="K209" s="13"/>
      <c r="L209" s="13"/>
      <c r="M209" s="14"/>
      <c r="N209" s="12">
        <v>24.813590913045001</v>
      </c>
      <c r="O209" s="11">
        <v>8.7443807240029994</v>
      </c>
      <c r="P209" s="13"/>
      <c r="Q209" s="13"/>
      <c r="R209" s="14"/>
      <c r="S209" s="12">
        <v>37.827567423179005</v>
      </c>
      <c r="T209" s="11">
        <v>10.693021392306999</v>
      </c>
      <c r="U209" s="13"/>
      <c r="V209" s="13"/>
      <c r="W209" s="14"/>
      <c r="X209" s="28">
        <v>0</v>
      </c>
    </row>
    <row r="210" spans="1:24" x14ac:dyDescent="0.2">
      <c r="A210" s="9" t="s">
        <v>212</v>
      </c>
      <c r="B210" s="10" t="s">
        <v>599</v>
      </c>
      <c r="C210" s="11">
        <v>2.5627582477750002</v>
      </c>
      <c r="D210" s="11">
        <v>0.49755264414</v>
      </c>
      <c r="E210" s="11">
        <v>2.0652056036349999</v>
      </c>
      <c r="F210" s="11">
        <v>-4.1771258769230002</v>
      </c>
      <c r="G210" s="11">
        <v>1.9103151833629999</v>
      </c>
      <c r="H210" s="11">
        <v>0.5</v>
      </c>
      <c r="I210" s="12"/>
      <c r="J210" s="11">
        <v>0.49755264414</v>
      </c>
      <c r="K210" s="13"/>
      <c r="L210" s="13"/>
      <c r="M210" s="14"/>
      <c r="N210" s="12"/>
      <c r="O210" s="11">
        <v>2.0652056036349999</v>
      </c>
      <c r="P210" s="13"/>
      <c r="Q210" s="13"/>
      <c r="R210" s="14"/>
      <c r="S210" s="12"/>
      <c r="T210" s="11">
        <v>2.5627582477750002</v>
      </c>
      <c r="U210" s="13"/>
      <c r="V210" s="13"/>
      <c r="W210" s="14"/>
      <c r="X210" s="28">
        <v>0</v>
      </c>
    </row>
    <row r="211" spans="1:24" x14ac:dyDescent="0.2">
      <c r="A211" s="9" t="s">
        <v>354</v>
      </c>
      <c r="B211" s="10" t="s">
        <v>741</v>
      </c>
      <c r="C211" s="11">
        <v>2.4926343551779997</v>
      </c>
      <c r="D211" s="11">
        <v>0.370390839636</v>
      </c>
      <c r="E211" s="11">
        <v>2.1222435155419999</v>
      </c>
      <c r="F211" s="11">
        <v>-6.7453186123890001</v>
      </c>
      <c r="G211" s="11">
        <v>1.9630752518760002</v>
      </c>
      <c r="H211" s="11">
        <v>0.5</v>
      </c>
      <c r="I211" s="12"/>
      <c r="J211" s="11">
        <v>0.370390839636</v>
      </c>
      <c r="K211" s="13"/>
      <c r="L211" s="13"/>
      <c r="M211" s="14"/>
      <c r="N211" s="12"/>
      <c r="O211" s="11">
        <v>2.1222435155419999</v>
      </c>
      <c r="P211" s="13"/>
      <c r="Q211" s="13"/>
      <c r="R211" s="14"/>
      <c r="S211" s="12"/>
      <c r="T211" s="11">
        <v>2.4926343551779997</v>
      </c>
      <c r="U211" s="13"/>
      <c r="V211" s="13"/>
      <c r="W211" s="14"/>
      <c r="X211" s="28">
        <v>0</v>
      </c>
    </row>
    <row r="212" spans="1:24" x14ac:dyDescent="0.2">
      <c r="A212" s="9" t="s">
        <v>379</v>
      </c>
      <c r="B212" s="10" t="s">
        <v>766</v>
      </c>
      <c r="C212" s="11">
        <v>2.127493628321</v>
      </c>
      <c r="D212" s="11">
        <v>0.12836017350699999</v>
      </c>
      <c r="E212" s="11">
        <v>1.9991334548140001</v>
      </c>
      <c r="F212" s="11">
        <v>-15.285781711947999</v>
      </c>
      <c r="G212" s="11">
        <v>1.849198445703</v>
      </c>
      <c r="H212" s="11">
        <v>0.5</v>
      </c>
      <c r="I212" s="12"/>
      <c r="J212" s="11">
        <v>0.12836017350699999</v>
      </c>
      <c r="K212" s="13"/>
      <c r="L212" s="13"/>
      <c r="M212" s="14"/>
      <c r="N212" s="12"/>
      <c r="O212" s="11">
        <v>1.9991334548140001</v>
      </c>
      <c r="P212" s="13"/>
      <c r="Q212" s="13"/>
      <c r="R212" s="14"/>
      <c r="S212" s="12"/>
      <c r="T212" s="11">
        <v>2.127493628321</v>
      </c>
      <c r="U212" s="13"/>
      <c r="V212" s="13"/>
      <c r="W212" s="14"/>
      <c r="X212" s="28">
        <v>0</v>
      </c>
    </row>
    <row r="213" spans="1:24" x14ac:dyDescent="0.2">
      <c r="A213" s="9" t="s">
        <v>107</v>
      </c>
      <c r="B213" s="10" t="s">
        <v>494</v>
      </c>
      <c r="C213" s="11">
        <v>63.994407060224006</v>
      </c>
      <c r="D213" s="11">
        <v>21.051228544975</v>
      </c>
      <c r="E213" s="11">
        <v>42.943178515249002</v>
      </c>
      <c r="F213" s="11">
        <v>22.239344078302</v>
      </c>
      <c r="G213" s="11">
        <v>39.722440126604994</v>
      </c>
      <c r="H213" s="13">
        <v>0</v>
      </c>
      <c r="I213" s="12">
        <v>18.915848454519999</v>
      </c>
      <c r="J213" s="11">
        <v>2.1353800904539999</v>
      </c>
      <c r="K213" s="13"/>
      <c r="L213" s="13"/>
      <c r="M213" s="14"/>
      <c r="N213" s="12">
        <v>36.695854138343996</v>
      </c>
      <c r="O213" s="11">
        <v>6.2473243769049995</v>
      </c>
      <c r="P213" s="13"/>
      <c r="Q213" s="13"/>
      <c r="R213" s="14"/>
      <c r="S213" s="12">
        <v>55.611702592863992</v>
      </c>
      <c r="T213" s="11">
        <v>8.3827044673589999</v>
      </c>
      <c r="U213" s="13"/>
      <c r="V213" s="13"/>
      <c r="W213" s="14"/>
      <c r="X213" s="28">
        <v>0</v>
      </c>
    </row>
    <row r="214" spans="1:24" x14ac:dyDescent="0.2">
      <c r="A214" s="9" t="s">
        <v>116</v>
      </c>
      <c r="B214" s="10" t="s">
        <v>503</v>
      </c>
      <c r="C214" s="11">
        <v>60.771754064855998</v>
      </c>
      <c r="D214" s="11">
        <v>17.405981174920999</v>
      </c>
      <c r="E214" s="11">
        <v>43.365772889935002</v>
      </c>
      <c r="F214" s="11">
        <v>-28.461358583321999</v>
      </c>
      <c r="G214" s="11">
        <v>40.113339923189997</v>
      </c>
      <c r="H214" s="13">
        <v>0.39624799999999999</v>
      </c>
      <c r="I214" s="12">
        <v>15.754008345557001</v>
      </c>
      <c r="J214" s="11">
        <v>1.651972829365</v>
      </c>
      <c r="K214" s="13"/>
      <c r="L214" s="13"/>
      <c r="M214" s="14"/>
      <c r="N214" s="12">
        <v>35.978773228436999</v>
      </c>
      <c r="O214" s="11">
        <v>7.3869996614979998</v>
      </c>
      <c r="P214" s="13"/>
      <c r="Q214" s="13"/>
      <c r="R214" s="14"/>
      <c r="S214" s="12">
        <v>51.732781573994004</v>
      </c>
      <c r="T214" s="11">
        <v>9.0389724908629994</v>
      </c>
      <c r="U214" s="13"/>
      <c r="V214" s="13"/>
      <c r="W214" s="14"/>
      <c r="X214" s="28">
        <v>0</v>
      </c>
    </row>
    <row r="215" spans="1:24" x14ac:dyDescent="0.2">
      <c r="A215" s="9" t="s">
        <v>361</v>
      </c>
      <c r="B215" s="10" t="s">
        <v>748</v>
      </c>
      <c r="C215" s="11">
        <v>1.200270006632</v>
      </c>
      <c r="D215" s="11">
        <v>0</v>
      </c>
      <c r="E215" s="11">
        <v>1.200270006632</v>
      </c>
      <c r="F215" s="11">
        <v>-13.695577373046</v>
      </c>
      <c r="G215" s="11">
        <v>1.110249756135</v>
      </c>
      <c r="H215" s="11">
        <v>0.5</v>
      </c>
      <c r="I215" s="12"/>
      <c r="J215" s="11">
        <v>0</v>
      </c>
      <c r="K215" s="13"/>
      <c r="L215" s="13"/>
      <c r="M215" s="14"/>
      <c r="N215" s="12"/>
      <c r="O215" s="11">
        <v>1.200270006632</v>
      </c>
      <c r="P215" s="13"/>
      <c r="Q215" s="13"/>
      <c r="R215" s="14"/>
      <c r="S215" s="12"/>
      <c r="T215" s="11">
        <v>1.200270006632</v>
      </c>
      <c r="U215" s="13"/>
      <c r="V215" s="13"/>
      <c r="W215" s="14"/>
      <c r="X215" s="28">
        <v>-0.21745257950900002</v>
      </c>
    </row>
    <row r="216" spans="1:24" x14ac:dyDescent="0.2">
      <c r="A216" s="9" t="s">
        <v>251</v>
      </c>
      <c r="B216" s="10" t="s">
        <v>638</v>
      </c>
      <c r="C216" s="11">
        <v>4.4530400031850004</v>
      </c>
      <c r="D216" s="11">
        <v>0.72273451853500004</v>
      </c>
      <c r="E216" s="11">
        <v>3.7303054846500001</v>
      </c>
      <c r="F216" s="11">
        <v>-22.822858675700999</v>
      </c>
      <c r="G216" s="11">
        <v>3.4505325733009999</v>
      </c>
      <c r="H216" s="11">
        <v>0.5</v>
      </c>
      <c r="I216" s="12"/>
      <c r="J216" s="11">
        <v>0.72273451853500004</v>
      </c>
      <c r="K216" s="13"/>
      <c r="L216" s="13"/>
      <c r="M216" s="14"/>
      <c r="N216" s="12"/>
      <c r="O216" s="11">
        <v>3.7303054846500001</v>
      </c>
      <c r="P216" s="13"/>
      <c r="Q216" s="13"/>
      <c r="R216" s="14"/>
      <c r="S216" s="12"/>
      <c r="T216" s="11">
        <v>4.4530400031850004</v>
      </c>
      <c r="U216" s="13"/>
      <c r="V216" s="13"/>
      <c r="W216" s="14"/>
      <c r="X216" s="28">
        <v>0</v>
      </c>
    </row>
    <row r="217" spans="1:24" x14ac:dyDescent="0.2">
      <c r="A217" s="9" t="s">
        <v>331</v>
      </c>
      <c r="B217" s="10" t="s">
        <v>718</v>
      </c>
      <c r="C217" s="11">
        <v>4.4805941886390004</v>
      </c>
      <c r="D217" s="11">
        <v>1.0485916043710002</v>
      </c>
      <c r="E217" s="11">
        <v>3.432002584268</v>
      </c>
      <c r="F217" s="11">
        <v>-10.742661168124</v>
      </c>
      <c r="G217" s="11">
        <v>3.1746023904479999</v>
      </c>
      <c r="H217" s="11">
        <v>0.5</v>
      </c>
      <c r="I217" s="12"/>
      <c r="J217" s="11">
        <v>1.0485916043710002</v>
      </c>
      <c r="K217" s="13"/>
      <c r="L217" s="13"/>
      <c r="M217" s="14"/>
      <c r="N217" s="12"/>
      <c r="O217" s="11">
        <v>3.432002584268</v>
      </c>
      <c r="P217" s="13"/>
      <c r="Q217" s="13"/>
      <c r="R217" s="14"/>
      <c r="S217" s="12"/>
      <c r="T217" s="11">
        <v>4.4805941886390004</v>
      </c>
      <c r="U217" s="13"/>
      <c r="V217" s="13"/>
      <c r="W217" s="14"/>
      <c r="X217" s="28">
        <v>0</v>
      </c>
    </row>
    <row r="218" spans="1:24" x14ac:dyDescent="0.2">
      <c r="A218" s="9" t="s">
        <v>56</v>
      </c>
      <c r="B218" s="10" t="s">
        <v>443</v>
      </c>
      <c r="C218" s="11">
        <v>128.81412371202501</v>
      </c>
      <c r="D218" s="11">
        <v>44.46193567353</v>
      </c>
      <c r="E218" s="11">
        <v>84.352188038495001</v>
      </c>
      <c r="F218" s="11">
        <v>8.3307458263740006</v>
      </c>
      <c r="G218" s="11">
        <v>78.025773935608001</v>
      </c>
      <c r="H218" s="13">
        <v>0</v>
      </c>
      <c r="I218" s="12">
        <v>39.860258166182</v>
      </c>
      <c r="J218" s="11">
        <v>4.6016775073479996</v>
      </c>
      <c r="K218" s="13"/>
      <c r="L218" s="13"/>
      <c r="M218" s="14"/>
      <c r="N218" s="12">
        <v>71.537655474557994</v>
      </c>
      <c r="O218" s="11">
        <v>12.814532563937002</v>
      </c>
      <c r="P218" s="13"/>
      <c r="Q218" s="13"/>
      <c r="R218" s="14"/>
      <c r="S218" s="12">
        <v>111.39791364074</v>
      </c>
      <c r="T218" s="11">
        <v>17.416210071285001</v>
      </c>
      <c r="U218" s="13"/>
      <c r="V218" s="13"/>
      <c r="W218" s="14"/>
      <c r="X218" s="28">
        <v>0</v>
      </c>
    </row>
    <row r="219" spans="1:24" x14ac:dyDescent="0.2">
      <c r="A219" s="9" t="s">
        <v>346</v>
      </c>
      <c r="B219" s="10" t="s">
        <v>733</v>
      </c>
      <c r="C219" s="11">
        <v>4.5463465106919996</v>
      </c>
      <c r="D219" s="11">
        <v>1.0599562643160001</v>
      </c>
      <c r="E219" s="11">
        <v>3.4863902463759997</v>
      </c>
      <c r="F219" s="11">
        <v>-9.7755566288229989</v>
      </c>
      <c r="G219" s="11">
        <v>3.2249109778979999</v>
      </c>
      <c r="H219" s="11">
        <v>0.5</v>
      </c>
      <c r="I219" s="12"/>
      <c r="J219" s="11">
        <v>1.0599562643160001</v>
      </c>
      <c r="K219" s="13"/>
      <c r="L219" s="13"/>
      <c r="M219" s="14"/>
      <c r="N219" s="12"/>
      <c r="O219" s="11">
        <v>3.4863902463759997</v>
      </c>
      <c r="P219" s="13"/>
      <c r="Q219" s="13"/>
      <c r="R219" s="14"/>
      <c r="S219" s="12"/>
      <c r="T219" s="11">
        <v>4.5463465106919996</v>
      </c>
      <c r="U219" s="13"/>
      <c r="V219" s="13"/>
      <c r="W219" s="14"/>
      <c r="X219" s="28">
        <v>0</v>
      </c>
    </row>
    <row r="220" spans="1:24" x14ac:dyDescent="0.2">
      <c r="A220" s="9" t="s">
        <v>31</v>
      </c>
      <c r="B220" s="10" t="s">
        <v>418</v>
      </c>
      <c r="C220" s="11">
        <v>160.39676494764799</v>
      </c>
      <c r="D220" s="11">
        <v>56.374302292196994</v>
      </c>
      <c r="E220" s="11">
        <v>104.02246265545099</v>
      </c>
      <c r="F220" s="11">
        <v>72.578767813341003</v>
      </c>
      <c r="G220" s="11">
        <v>96.220777956291997</v>
      </c>
      <c r="H220" s="13">
        <v>0</v>
      </c>
      <c r="I220" s="12">
        <v>47.193539015304999</v>
      </c>
      <c r="J220" s="11">
        <v>9.1807632768909997</v>
      </c>
      <c r="K220" s="13"/>
      <c r="L220" s="13"/>
      <c r="M220" s="14"/>
      <c r="N220" s="12">
        <v>81.556233194213007</v>
      </c>
      <c r="O220" s="11">
        <v>22.466229461236999</v>
      </c>
      <c r="P220" s="13"/>
      <c r="Q220" s="13"/>
      <c r="R220" s="14"/>
      <c r="S220" s="12">
        <v>128.749772209518</v>
      </c>
      <c r="T220" s="11">
        <v>31.646992738127999</v>
      </c>
      <c r="U220" s="13"/>
      <c r="V220" s="13"/>
      <c r="W220" s="14"/>
      <c r="X220" s="28">
        <v>0</v>
      </c>
    </row>
    <row r="221" spans="1:24" x14ac:dyDescent="0.2">
      <c r="A221" s="9" t="s">
        <v>76</v>
      </c>
      <c r="B221" s="10" t="s">
        <v>463</v>
      </c>
      <c r="C221" s="11">
        <v>222.58697418332599</v>
      </c>
      <c r="D221" s="11">
        <v>77.926226430509004</v>
      </c>
      <c r="E221" s="11">
        <v>144.660747752817</v>
      </c>
      <c r="F221" s="11">
        <v>117.96080875947399</v>
      </c>
      <c r="G221" s="11">
        <v>133.811191671355</v>
      </c>
      <c r="H221" s="13">
        <v>0</v>
      </c>
      <c r="I221" s="12">
        <v>72.626855948037004</v>
      </c>
      <c r="J221" s="13"/>
      <c r="K221" s="11">
        <v>5.2993704824729999</v>
      </c>
      <c r="L221" s="13"/>
      <c r="M221" s="14"/>
      <c r="N221" s="12">
        <v>137.30335160011302</v>
      </c>
      <c r="O221" s="13"/>
      <c r="P221" s="11">
        <v>7.3573961527030001</v>
      </c>
      <c r="Q221" s="13"/>
      <c r="R221" s="14"/>
      <c r="S221" s="12">
        <v>209.93020754815001</v>
      </c>
      <c r="T221" s="13"/>
      <c r="U221" s="11">
        <v>12.656766635176</v>
      </c>
      <c r="V221" s="13"/>
      <c r="W221" s="14"/>
      <c r="X221" s="28">
        <v>0</v>
      </c>
    </row>
    <row r="222" spans="1:24" x14ac:dyDescent="0.2">
      <c r="A222" s="9" t="s">
        <v>209</v>
      </c>
      <c r="B222" s="10" t="s">
        <v>596</v>
      </c>
      <c r="C222" s="11">
        <v>3.6203184022319999</v>
      </c>
      <c r="D222" s="11">
        <v>0.82940618094399998</v>
      </c>
      <c r="E222" s="11">
        <v>2.790912221288</v>
      </c>
      <c r="F222" s="11">
        <v>-10.558868260273</v>
      </c>
      <c r="G222" s="11">
        <v>2.5815938046909999</v>
      </c>
      <c r="H222" s="11">
        <v>0.5</v>
      </c>
      <c r="I222" s="12"/>
      <c r="J222" s="11">
        <v>0.82940618094399998</v>
      </c>
      <c r="K222" s="13"/>
      <c r="L222" s="13"/>
      <c r="M222" s="14"/>
      <c r="N222" s="12"/>
      <c r="O222" s="11">
        <v>2.790912221288</v>
      </c>
      <c r="P222" s="13"/>
      <c r="Q222" s="13"/>
      <c r="R222" s="14"/>
      <c r="S222" s="12"/>
      <c r="T222" s="11">
        <v>3.6203184022319999</v>
      </c>
      <c r="U222" s="13"/>
      <c r="V222" s="13"/>
      <c r="W222" s="14"/>
      <c r="X222" s="28">
        <v>0</v>
      </c>
    </row>
    <row r="223" spans="1:24" x14ac:dyDescent="0.2">
      <c r="A223" s="9" t="s">
        <v>216</v>
      </c>
      <c r="B223" s="10" t="s">
        <v>603</v>
      </c>
      <c r="C223" s="11">
        <v>1.9432291270820001</v>
      </c>
      <c r="D223" s="11">
        <v>0.39477339587900001</v>
      </c>
      <c r="E223" s="11">
        <v>1.5484557312030001</v>
      </c>
      <c r="F223" s="11">
        <v>-4.4549919705419994</v>
      </c>
      <c r="G223" s="11">
        <v>1.4323215513629999</v>
      </c>
      <c r="H223" s="11">
        <v>0.5</v>
      </c>
      <c r="I223" s="12"/>
      <c r="J223" s="11">
        <v>0.39477339587900001</v>
      </c>
      <c r="K223" s="13"/>
      <c r="L223" s="13"/>
      <c r="M223" s="14"/>
      <c r="N223" s="12"/>
      <c r="O223" s="11">
        <v>1.5484557312030001</v>
      </c>
      <c r="P223" s="13"/>
      <c r="Q223" s="13"/>
      <c r="R223" s="14"/>
      <c r="S223" s="12"/>
      <c r="T223" s="11">
        <v>1.9432291270820001</v>
      </c>
      <c r="U223" s="13"/>
      <c r="V223" s="13"/>
      <c r="W223" s="14"/>
      <c r="X223" s="28">
        <v>0</v>
      </c>
    </row>
    <row r="224" spans="1:24" x14ac:dyDescent="0.2">
      <c r="A224" s="9" t="s">
        <v>204</v>
      </c>
      <c r="B224" s="10" t="s">
        <v>591</v>
      </c>
      <c r="C224" s="11">
        <v>3.3211871985669998</v>
      </c>
      <c r="D224" s="11">
        <v>0.70648701906199995</v>
      </c>
      <c r="E224" s="11">
        <v>2.6147001795049998</v>
      </c>
      <c r="F224" s="11">
        <v>-3.0662107818540001</v>
      </c>
      <c r="G224" s="11">
        <v>2.4185976660419999</v>
      </c>
      <c r="H224" s="11">
        <v>0.5</v>
      </c>
      <c r="I224" s="12"/>
      <c r="J224" s="11">
        <v>0.70648701906199995</v>
      </c>
      <c r="K224" s="13"/>
      <c r="L224" s="13"/>
      <c r="M224" s="14"/>
      <c r="N224" s="12"/>
      <c r="O224" s="11">
        <v>2.6147001795049998</v>
      </c>
      <c r="P224" s="13"/>
      <c r="Q224" s="13"/>
      <c r="R224" s="14"/>
      <c r="S224" s="12"/>
      <c r="T224" s="11">
        <v>3.3211871985669998</v>
      </c>
      <c r="U224" s="13"/>
      <c r="V224" s="13"/>
      <c r="W224" s="14"/>
      <c r="X224" s="28">
        <v>0</v>
      </c>
    </row>
    <row r="225" spans="1:24" x14ac:dyDescent="0.2">
      <c r="A225" s="9" t="s">
        <v>112</v>
      </c>
      <c r="B225" s="10" t="s">
        <v>499</v>
      </c>
      <c r="C225" s="11">
        <v>54.832506092776001</v>
      </c>
      <c r="D225" s="11">
        <v>17.755554144188</v>
      </c>
      <c r="E225" s="11">
        <v>37.076951948587997</v>
      </c>
      <c r="F225" s="11">
        <v>3.6325506993089998</v>
      </c>
      <c r="G225" s="11">
        <v>34.296180552444007</v>
      </c>
      <c r="H225" s="13">
        <v>0</v>
      </c>
      <c r="I225" s="12">
        <v>16.088690099745001</v>
      </c>
      <c r="J225" s="11">
        <v>1.6668640444430001</v>
      </c>
      <c r="K225" s="13"/>
      <c r="L225" s="13"/>
      <c r="M225" s="14"/>
      <c r="N225" s="12">
        <v>31.446106780648002</v>
      </c>
      <c r="O225" s="11">
        <v>5.6308451679400005</v>
      </c>
      <c r="P225" s="13"/>
      <c r="Q225" s="13"/>
      <c r="R225" s="14"/>
      <c r="S225" s="12">
        <v>47.534796880393003</v>
      </c>
      <c r="T225" s="11">
        <v>7.2977092123830003</v>
      </c>
      <c r="U225" s="13"/>
      <c r="V225" s="13"/>
      <c r="W225" s="14"/>
      <c r="X225" s="28">
        <v>0</v>
      </c>
    </row>
    <row r="226" spans="1:24" x14ac:dyDescent="0.2">
      <c r="A226" s="9" t="s">
        <v>264</v>
      </c>
      <c r="B226" s="10" t="s">
        <v>651</v>
      </c>
      <c r="C226" s="11">
        <v>2.5438133958989999</v>
      </c>
      <c r="D226" s="11">
        <v>0</v>
      </c>
      <c r="E226" s="11">
        <v>2.5438133958989999</v>
      </c>
      <c r="F226" s="11">
        <v>-13.102606193507</v>
      </c>
      <c r="G226" s="11">
        <v>2.353027391206</v>
      </c>
      <c r="H226" s="11">
        <v>0.5</v>
      </c>
      <c r="I226" s="12"/>
      <c r="J226" s="11">
        <v>0</v>
      </c>
      <c r="K226" s="13"/>
      <c r="L226" s="13"/>
      <c r="M226" s="14"/>
      <c r="N226" s="12"/>
      <c r="O226" s="11">
        <v>2.5438133958989999</v>
      </c>
      <c r="P226" s="13"/>
      <c r="Q226" s="13"/>
      <c r="R226" s="14"/>
      <c r="S226" s="12"/>
      <c r="T226" s="11">
        <v>2.5438133958989999</v>
      </c>
      <c r="U226" s="13"/>
      <c r="V226" s="13"/>
      <c r="W226" s="14"/>
      <c r="X226" s="28">
        <v>-1.6445547511999999E-2</v>
      </c>
    </row>
    <row r="227" spans="1:24" x14ac:dyDescent="0.2">
      <c r="A227" s="9" t="s">
        <v>304</v>
      </c>
      <c r="B227" s="10" t="s">
        <v>691</v>
      </c>
      <c r="C227" s="11">
        <v>3.6322059997439995</v>
      </c>
      <c r="D227" s="11">
        <v>0.72653438232099998</v>
      </c>
      <c r="E227" s="11">
        <v>2.9056716174229997</v>
      </c>
      <c r="F227" s="11">
        <v>-6.3406639795740007</v>
      </c>
      <c r="G227" s="11">
        <v>2.6877462461169999</v>
      </c>
      <c r="H227" s="11">
        <v>0.5</v>
      </c>
      <c r="I227" s="12"/>
      <c r="J227" s="11">
        <v>0.72653438232099998</v>
      </c>
      <c r="K227" s="13"/>
      <c r="L227" s="13"/>
      <c r="M227" s="14"/>
      <c r="N227" s="12"/>
      <c r="O227" s="11">
        <v>2.9056716174229997</v>
      </c>
      <c r="P227" s="13"/>
      <c r="Q227" s="13"/>
      <c r="R227" s="14"/>
      <c r="S227" s="12"/>
      <c r="T227" s="11">
        <v>3.6322059997439995</v>
      </c>
      <c r="U227" s="13"/>
      <c r="V227" s="13"/>
      <c r="W227" s="14"/>
      <c r="X227" s="28">
        <v>0</v>
      </c>
    </row>
    <row r="228" spans="1:24" x14ac:dyDescent="0.2">
      <c r="A228" s="9" t="s">
        <v>113</v>
      </c>
      <c r="B228" s="10" t="s">
        <v>500</v>
      </c>
      <c r="C228" s="11">
        <v>45.245690906730005</v>
      </c>
      <c r="D228" s="11">
        <v>14.291054742753001</v>
      </c>
      <c r="E228" s="11">
        <v>30.954636163977</v>
      </c>
      <c r="F228" s="11">
        <v>-10.096752392316001</v>
      </c>
      <c r="G228" s="11">
        <v>28.633038451678999</v>
      </c>
      <c r="H228" s="13">
        <v>0.24595400000000001</v>
      </c>
      <c r="I228" s="12">
        <v>12.71724785362</v>
      </c>
      <c r="J228" s="11">
        <v>1.5738068891330002</v>
      </c>
      <c r="K228" s="13"/>
      <c r="L228" s="13"/>
      <c r="M228" s="14"/>
      <c r="N228" s="12">
        <v>25.424400019891003</v>
      </c>
      <c r="O228" s="11">
        <v>5.5302361440859995</v>
      </c>
      <c r="P228" s="13"/>
      <c r="Q228" s="13"/>
      <c r="R228" s="14"/>
      <c r="S228" s="12">
        <v>38.141647873511005</v>
      </c>
      <c r="T228" s="11">
        <v>7.1040430332189999</v>
      </c>
      <c r="U228" s="13"/>
      <c r="V228" s="13"/>
      <c r="W228" s="14"/>
      <c r="X228" s="28">
        <v>0</v>
      </c>
    </row>
    <row r="229" spans="1:24" x14ac:dyDescent="0.2">
      <c r="A229" s="9" t="s">
        <v>311</v>
      </c>
      <c r="B229" s="10" t="s">
        <v>698</v>
      </c>
      <c r="C229" s="11">
        <v>3.9457617392869997</v>
      </c>
      <c r="D229" s="11">
        <v>0.93603452852799995</v>
      </c>
      <c r="E229" s="11">
        <v>3.0097272107589998</v>
      </c>
      <c r="F229" s="11">
        <v>-6.9388949151919999</v>
      </c>
      <c r="G229" s="11">
        <v>2.7839976699519999</v>
      </c>
      <c r="H229" s="11">
        <v>0.5</v>
      </c>
      <c r="I229" s="12"/>
      <c r="J229" s="11">
        <v>0.93603452852799995</v>
      </c>
      <c r="K229" s="13"/>
      <c r="L229" s="13"/>
      <c r="M229" s="14"/>
      <c r="N229" s="12"/>
      <c r="O229" s="11">
        <v>3.0097272107589998</v>
      </c>
      <c r="P229" s="13"/>
      <c r="Q229" s="13"/>
      <c r="R229" s="14"/>
      <c r="S229" s="12"/>
      <c r="T229" s="11">
        <v>3.9457617392869997</v>
      </c>
      <c r="U229" s="13"/>
      <c r="V229" s="13"/>
      <c r="W229" s="14"/>
      <c r="X229" s="28">
        <v>0</v>
      </c>
    </row>
    <row r="230" spans="1:24" x14ac:dyDescent="0.2">
      <c r="A230" s="9" t="s">
        <v>105</v>
      </c>
      <c r="B230" s="10" t="s">
        <v>492</v>
      </c>
      <c r="C230" s="11">
        <v>41.355961445319998</v>
      </c>
      <c r="D230" s="11">
        <v>11.696550574571001</v>
      </c>
      <c r="E230" s="11">
        <v>29.659410870748999</v>
      </c>
      <c r="F230" s="11">
        <v>0.32802207999499999</v>
      </c>
      <c r="G230" s="11">
        <v>27.434955055443002</v>
      </c>
      <c r="H230" s="13">
        <v>0</v>
      </c>
      <c r="I230" s="12">
        <v>11.077282638792999</v>
      </c>
      <c r="J230" s="11">
        <v>0.61926793577799999</v>
      </c>
      <c r="K230" s="13"/>
      <c r="L230" s="13"/>
      <c r="M230" s="14"/>
      <c r="N230" s="12">
        <v>24.996505439318</v>
      </c>
      <c r="O230" s="11">
        <v>4.6629054314310006</v>
      </c>
      <c r="P230" s="13"/>
      <c r="Q230" s="13"/>
      <c r="R230" s="14"/>
      <c r="S230" s="12">
        <v>36.073788078111001</v>
      </c>
      <c r="T230" s="11">
        <v>5.2821733672090003</v>
      </c>
      <c r="U230" s="13"/>
      <c r="V230" s="13"/>
      <c r="W230" s="14"/>
      <c r="X230" s="28">
        <v>0</v>
      </c>
    </row>
    <row r="231" spans="1:24" x14ac:dyDescent="0.2">
      <c r="A231" s="9" t="s">
        <v>57</v>
      </c>
      <c r="B231" s="10" t="s">
        <v>444</v>
      </c>
      <c r="C231" s="11">
        <v>67.669990770085008</v>
      </c>
      <c r="D231" s="11">
        <v>22.595997324087001</v>
      </c>
      <c r="E231" s="11">
        <v>45.073993445997999</v>
      </c>
      <c r="F231" s="11">
        <v>15.9817377884</v>
      </c>
      <c r="G231" s="11">
        <v>41.693443937549006</v>
      </c>
      <c r="H231" s="13">
        <v>0</v>
      </c>
      <c r="I231" s="12">
        <v>20.615342573774999</v>
      </c>
      <c r="J231" s="11">
        <v>1.980654750312</v>
      </c>
      <c r="K231" s="13"/>
      <c r="L231" s="13"/>
      <c r="M231" s="14"/>
      <c r="N231" s="12">
        <v>38.576953707066998</v>
      </c>
      <c r="O231" s="11">
        <v>6.497039738931</v>
      </c>
      <c r="P231" s="13"/>
      <c r="Q231" s="13"/>
      <c r="R231" s="14"/>
      <c r="S231" s="12">
        <v>59.192296280842001</v>
      </c>
      <c r="T231" s="11">
        <v>8.4776944892429995</v>
      </c>
      <c r="U231" s="13"/>
      <c r="V231" s="13"/>
      <c r="W231" s="14"/>
      <c r="X231" s="28">
        <v>0</v>
      </c>
    </row>
    <row r="232" spans="1:24" x14ac:dyDescent="0.2">
      <c r="A232" s="9" t="s">
        <v>369</v>
      </c>
      <c r="B232" s="10" t="s">
        <v>756</v>
      </c>
      <c r="C232" s="11">
        <v>2.2540488142640003</v>
      </c>
      <c r="D232" s="11">
        <v>0.46079150805899999</v>
      </c>
      <c r="E232" s="11">
        <v>1.7932573062050001</v>
      </c>
      <c r="F232" s="11">
        <v>-14.9374249607</v>
      </c>
      <c r="G232" s="11">
        <v>1.65876300824</v>
      </c>
      <c r="H232" s="11">
        <v>0.5</v>
      </c>
      <c r="I232" s="12"/>
      <c r="J232" s="11">
        <v>0.46079150805899999</v>
      </c>
      <c r="K232" s="13"/>
      <c r="L232" s="13"/>
      <c r="M232" s="14"/>
      <c r="N232" s="12"/>
      <c r="O232" s="11">
        <v>1.7932573062050001</v>
      </c>
      <c r="P232" s="13"/>
      <c r="Q232" s="13"/>
      <c r="R232" s="14"/>
      <c r="S232" s="12"/>
      <c r="T232" s="11">
        <v>2.2540488142640003</v>
      </c>
      <c r="U232" s="13"/>
      <c r="V232" s="13"/>
      <c r="W232" s="14"/>
      <c r="X232" s="28">
        <v>0</v>
      </c>
    </row>
    <row r="233" spans="1:24" x14ac:dyDescent="0.2">
      <c r="A233" s="9" t="s">
        <v>299</v>
      </c>
      <c r="B233" s="10" t="s">
        <v>686</v>
      </c>
      <c r="C233" s="11">
        <v>2.8156865800390003</v>
      </c>
      <c r="D233" s="11">
        <v>0.57267065933099992</v>
      </c>
      <c r="E233" s="11">
        <v>2.2430159207080003</v>
      </c>
      <c r="F233" s="11">
        <v>-17.306672488859999</v>
      </c>
      <c r="G233" s="11">
        <v>2.0747897266549997</v>
      </c>
      <c r="H233" s="11">
        <v>0.5</v>
      </c>
      <c r="I233" s="12"/>
      <c r="J233" s="11">
        <v>0.57267065933099992</v>
      </c>
      <c r="K233" s="13"/>
      <c r="L233" s="13"/>
      <c r="M233" s="14"/>
      <c r="N233" s="12"/>
      <c r="O233" s="11">
        <v>2.2430159207080003</v>
      </c>
      <c r="P233" s="13"/>
      <c r="Q233" s="13"/>
      <c r="R233" s="14"/>
      <c r="S233" s="12"/>
      <c r="T233" s="11">
        <v>2.8156865800390003</v>
      </c>
      <c r="U233" s="13"/>
      <c r="V233" s="13"/>
      <c r="W233" s="14"/>
      <c r="X233" s="28">
        <v>0</v>
      </c>
    </row>
    <row r="234" spans="1:24" x14ac:dyDescent="0.2">
      <c r="A234" s="9" t="s">
        <v>84</v>
      </c>
      <c r="B234" s="10" t="s">
        <v>471</v>
      </c>
      <c r="C234" s="11">
        <v>82.310620916849999</v>
      </c>
      <c r="D234" s="11">
        <v>19.118776724155001</v>
      </c>
      <c r="E234" s="11">
        <v>63.191844192695001</v>
      </c>
      <c r="F234" s="11">
        <v>43.787414235808001</v>
      </c>
      <c r="G234" s="11">
        <v>58.452455878241999</v>
      </c>
      <c r="H234" s="13">
        <v>0</v>
      </c>
      <c r="I234" s="12">
        <v>19.118776724155001</v>
      </c>
      <c r="J234" s="13"/>
      <c r="K234" s="13"/>
      <c r="L234" s="13"/>
      <c r="M234" s="14"/>
      <c r="N234" s="12">
        <v>63.191844192695001</v>
      </c>
      <c r="O234" s="13"/>
      <c r="P234" s="13"/>
      <c r="Q234" s="13"/>
      <c r="R234" s="14"/>
      <c r="S234" s="12">
        <v>82.310620916849999</v>
      </c>
      <c r="T234" s="13"/>
      <c r="U234" s="13"/>
      <c r="V234" s="13"/>
      <c r="W234" s="14"/>
      <c r="X234" s="28">
        <v>0</v>
      </c>
    </row>
    <row r="235" spans="1:24" x14ac:dyDescent="0.2">
      <c r="A235" s="9" t="s">
        <v>166</v>
      </c>
      <c r="B235" s="10" t="s">
        <v>553</v>
      </c>
      <c r="C235" s="11">
        <v>9.3225768805559994</v>
      </c>
      <c r="D235" s="11">
        <v>3.5790989169460001</v>
      </c>
      <c r="E235" s="11">
        <v>5.7434779636100002</v>
      </c>
      <c r="F235" s="11">
        <v>2.604189809522</v>
      </c>
      <c r="G235" s="11">
        <v>5.3127171163389999</v>
      </c>
      <c r="H235" s="11">
        <v>0</v>
      </c>
      <c r="I235" s="12"/>
      <c r="J235" s="13"/>
      <c r="K235" s="11">
        <v>3.5790989169460001</v>
      </c>
      <c r="L235" s="13"/>
      <c r="M235" s="14"/>
      <c r="N235" s="12"/>
      <c r="O235" s="13"/>
      <c r="P235" s="11">
        <v>5.7434779636100002</v>
      </c>
      <c r="Q235" s="13"/>
      <c r="R235" s="14"/>
      <c r="S235" s="12"/>
      <c r="T235" s="13"/>
      <c r="U235" s="11">
        <v>9.3225768805559994</v>
      </c>
      <c r="V235" s="13"/>
      <c r="W235" s="14"/>
      <c r="X235" s="28">
        <v>0</v>
      </c>
    </row>
    <row r="236" spans="1:24" x14ac:dyDescent="0.2">
      <c r="A236" s="9" t="s">
        <v>319</v>
      </c>
      <c r="B236" s="10" t="s">
        <v>706</v>
      </c>
      <c r="C236" s="11">
        <v>8.1681993025979995</v>
      </c>
      <c r="D236" s="11">
        <v>1.792975646108</v>
      </c>
      <c r="E236" s="11">
        <v>6.3752236564900002</v>
      </c>
      <c r="F236" s="11">
        <v>-33.648773089538004</v>
      </c>
      <c r="G236" s="11">
        <v>5.8970818822529996</v>
      </c>
      <c r="H236" s="11">
        <v>0.5</v>
      </c>
      <c r="I236" s="12"/>
      <c r="J236" s="11">
        <v>1.792975646108</v>
      </c>
      <c r="K236" s="13"/>
      <c r="L236" s="13"/>
      <c r="M236" s="14"/>
      <c r="N236" s="12"/>
      <c r="O236" s="11">
        <v>6.3752236564900002</v>
      </c>
      <c r="P236" s="13"/>
      <c r="Q236" s="13"/>
      <c r="R236" s="14"/>
      <c r="S236" s="12"/>
      <c r="T236" s="11">
        <v>8.1681993025979995</v>
      </c>
      <c r="U236" s="13"/>
      <c r="V236" s="13"/>
      <c r="W236" s="14"/>
      <c r="X236" s="28">
        <v>0</v>
      </c>
    </row>
    <row r="237" spans="1:24" x14ac:dyDescent="0.2">
      <c r="A237" s="9" t="s">
        <v>77</v>
      </c>
      <c r="B237" s="10" t="s">
        <v>464</v>
      </c>
      <c r="C237" s="11">
        <v>121.385488058386</v>
      </c>
      <c r="D237" s="11">
        <v>35.516257235986998</v>
      </c>
      <c r="E237" s="11">
        <v>85.869230822399004</v>
      </c>
      <c r="F237" s="11">
        <v>59.090168120416998</v>
      </c>
      <c r="G237" s="11">
        <v>79.429038510718996</v>
      </c>
      <c r="H237" s="13">
        <v>0</v>
      </c>
      <c r="I237" s="12">
        <v>32.347880295515999</v>
      </c>
      <c r="J237" s="13"/>
      <c r="K237" s="11">
        <v>3.168376940471</v>
      </c>
      <c r="L237" s="13"/>
      <c r="M237" s="14"/>
      <c r="N237" s="12">
        <v>80.829819131210996</v>
      </c>
      <c r="O237" s="13"/>
      <c r="P237" s="11">
        <v>5.0394116911880005</v>
      </c>
      <c r="Q237" s="13"/>
      <c r="R237" s="14"/>
      <c r="S237" s="12">
        <v>113.177699426727</v>
      </c>
      <c r="T237" s="13"/>
      <c r="U237" s="11">
        <v>8.2077886316589996</v>
      </c>
      <c r="V237" s="13"/>
      <c r="W237" s="14"/>
      <c r="X237" s="28">
        <v>0</v>
      </c>
    </row>
    <row r="238" spans="1:24" x14ac:dyDescent="0.2">
      <c r="A238" s="9" t="s">
        <v>101</v>
      </c>
      <c r="B238" s="10" t="s">
        <v>488</v>
      </c>
      <c r="C238" s="11">
        <v>92.108761145087996</v>
      </c>
      <c r="D238" s="11">
        <v>27.798858112937001</v>
      </c>
      <c r="E238" s="11">
        <v>64.309903032150999</v>
      </c>
      <c r="F238" s="11">
        <v>24.530869896262001</v>
      </c>
      <c r="G238" s="11">
        <v>59.486660304739999</v>
      </c>
      <c r="H238" s="13">
        <v>0</v>
      </c>
      <c r="I238" s="12">
        <v>23.508186927847003</v>
      </c>
      <c r="J238" s="11">
        <v>1.967508117278</v>
      </c>
      <c r="K238" s="11">
        <v>2.3231630678120001</v>
      </c>
      <c r="L238" s="13"/>
      <c r="M238" s="14"/>
      <c r="N238" s="12">
        <v>51.463963728641005</v>
      </c>
      <c r="O238" s="11">
        <v>9.3975374188870013</v>
      </c>
      <c r="P238" s="11">
        <v>3.4484018846229998</v>
      </c>
      <c r="Q238" s="13"/>
      <c r="R238" s="14"/>
      <c r="S238" s="12">
        <v>74.972150656488012</v>
      </c>
      <c r="T238" s="11">
        <v>11.365045536165001</v>
      </c>
      <c r="U238" s="11">
        <v>5.7715649524349999</v>
      </c>
      <c r="V238" s="13"/>
      <c r="W238" s="14"/>
      <c r="X238" s="28">
        <v>0</v>
      </c>
    </row>
    <row r="239" spans="1:24" x14ac:dyDescent="0.2">
      <c r="A239" s="9" t="s">
        <v>312</v>
      </c>
      <c r="B239" s="10" t="s">
        <v>699</v>
      </c>
      <c r="C239" s="11">
        <v>7.2574344794269994</v>
      </c>
      <c r="D239" s="11">
        <v>1.6708543129219999</v>
      </c>
      <c r="E239" s="11">
        <v>5.5865801665049997</v>
      </c>
      <c r="F239" s="11">
        <v>-26.614295776964003</v>
      </c>
      <c r="G239" s="11">
        <v>5.1675866540179998</v>
      </c>
      <c r="H239" s="11">
        <v>0.5</v>
      </c>
      <c r="I239" s="12"/>
      <c r="J239" s="11">
        <v>1.6708543129219999</v>
      </c>
      <c r="K239" s="13"/>
      <c r="L239" s="13"/>
      <c r="M239" s="14"/>
      <c r="N239" s="12"/>
      <c r="O239" s="11">
        <v>5.5865801665049997</v>
      </c>
      <c r="P239" s="13"/>
      <c r="Q239" s="13"/>
      <c r="R239" s="14"/>
      <c r="S239" s="12"/>
      <c r="T239" s="11">
        <v>7.2574344794269994</v>
      </c>
      <c r="U239" s="13"/>
      <c r="V239" s="13"/>
      <c r="W239" s="14"/>
      <c r="X239" s="28">
        <v>0</v>
      </c>
    </row>
    <row r="240" spans="1:24" x14ac:dyDescent="0.2">
      <c r="A240" s="9" t="s">
        <v>145</v>
      </c>
      <c r="B240" s="10" t="s">
        <v>532</v>
      </c>
      <c r="C240" s="11">
        <v>134.61054192698498</v>
      </c>
      <c r="D240" s="11">
        <v>44.485013900517004</v>
      </c>
      <c r="E240" s="11">
        <v>90.12552802646799</v>
      </c>
      <c r="F240" s="11">
        <v>28.077567856132998</v>
      </c>
      <c r="G240" s="11">
        <v>83.366113424483004</v>
      </c>
      <c r="H240" s="13">
        <v>0</v>
      </c>
      <c r="I240" s="12">
        <v>39.337711223337003</v>
      </c>
      <c r="J240" s="11">
        <v>5.147302677181</v>
      </c>
      <c r="K240" s="13"/>
      <c r="L240" s="13"/>
      <c r="M240" s="14"/>
      <c r="N240" s="12">
        <v>75.156634536127001</v>
      </c>
      <c r="O240" s="11">
        <v>14.968893490341001</v>
      </c>
      <c r="P240" s="13"/>
      <c r="Q240" s="13"/>
      <c r="R240" s="14"/>
      <c r="S240" s="12">
        <v>114.49434575946401</v>
      </c>
      <c r="T240" s="11">
        <v>20.116196167522002</v>
      </c>
      <c r="U240" s="13"/>
      <c r="V240" s="13"/>
      <c r="W240" s="14"/>
      <c r="X240" s="28">
        <v>0</v>
      </c>
    </row>
    <row r="241" spans="1:24" x14ac:dyDescent="0.2">
      <c r="A241" s="9" t="s">
        <v>97</v>
      </c>
      <c r="B241" s="10" t="s">
        <v>484</v>
      </c>
      <c r="C241" s="11">
        <v>140.13243315977098</v>
      </c>
      <c r="D241" s="11">
        <v>38.510069100914997</v>
      </c>
      <c r="E241" s="11">
        <v>101.62236405885599</v>
      </c>
      <c r="F241" s="11">
        <v>81.859241209258002</v>
      </c>
      <c r="G241" s="11">
        <v>94.000686754442</v>
      </c>
      <c r="H241" s="13">
        <v>0</v>
      </c>
      <c r="I241" s="12">
        <v>38.510069100914997</v>
      </c>
      <c r="J241" s="13"/>
      <c r="K241" s="13"/>
      <c r="L241" s="13"/>
      <c r="M241" s="14"/>
      <c r="N241" s="12">
        <v>101.62236405885599</v>
      </c>
      <c r="O241" s="13"/>
      <c r="P241" s="13"/>
      <c r="Q241" s="13"/>
      <c r="R241" s="14"/>
      <c r="S241" s="12">
        <v>140.13243315977098</v>
      </c>
      <c r="T241" s="13"/>
      <c r="U241" s="13"/>
      <c r="V241" s="13"/>
      <c r="W241" s="14"/>
      <c r="X241" s="28">
        <v>0</v>
      </c>
    </row>
    <row r="242" spans="1:24" x14ac:dyDescent="0.2">
      <c r="A242" s="9" t="s">
        <v>182</v>
      </c>
      <c r="B242" s="10" t="s">
        <v>569</v>
      </c>
      <c r="C242" s="11">
        <v>17.10033630161</v>
      </c>
      <c r="D242" s="11">
        <v>6.9786409768399995</v>
      </c>
      <c r="E242" s="11">
        <v>10.12169532477</v>
      </c>
      <c r="F242" s="11">
        <v>6.659508159354</v>
      </c>
      <c r="G242" s="11">
        <v>9.3625681754119991</v>
      </c>
      <c r="H242" s="11">
        <v>0</v>
      </c>
      <c r="I242" s="12"/>
      <c r="J242" s="13"/>
      <c r="K242" s="11">
        <v>6.9786409768399995</v>
      </c>
      <c r="L242" s="13"/>
      <c r="M242" s="14"/>
      <c r="N242" s="12"/>
      <c r="O242" s="13"/>
      <c r="P242" s="11">
        <v>10.12169532477</v>
      </c>
      <c r="Q242" s="13"/>
      <c r="R242" s="14"/>
      <c r="S242" s="12"/>
      <c r="T242" s="13"/>
      <c r="U242" s="11">
        <v>17.10033630161</v>
      </c>
      <c r="V242" s="13"/>
      <c r="W242" s="14"/>
      <c r="X242" s="28">
        <v>0</v>
      </c>
    </row>
    <row r="243" spans="1:24" x14ac:dyDescent="0.2">
      <c r="A243" s="9" t="s">
        <v>370</v>
      </c>
      <c r="B243" s="10" t="s">
        <v>757</v>
      </c>
      <c r="C243" s="11">
        <v>4.2133460849189994</v>
      </c>
      <c r="D243" s="11">
        <v>0.76829137882700005</v>
      </c>
      <c r="E243" s="11">
        <v>3.4450547060919998</v>
      </c>
      <c r="F243" s="11">
        <v>-10.092773478299</v>
      </c>
      <c r="G243" s="11">
        <v>3.1866756031349999</v>
      </c>
      <c r="H243" s="11">
        <v>0.5</v>
      </c>
      <c r="I243" s="12"/>
      <c r="J243" s="11">
        <v>0.76829137882700005</v>
      </c>
      <c r="K243" s="13"/>
      <c r="L243" s="13"/>
      <c r="M243" s="14"/>
      <c r="N243" s="12"/>
      <c r="O243" s="11">
        <v>3.4450547060919998</v>
      </c>
      <c r="P243" s="13"/>
      <c r="Q243" s="13"/>
      <c r="R243" s="14"/>
      <c r="S243" s="12"/>
      <c r="T243" s="11">
        <v>4.2133460849189994</v>
      </c>
      <c r="U243" s="13"/>
      <c r="V243" s="13"/>
      <c r="W243" s="14"/>
      <c r="X243" s="28">
        <v>0</v>
      </c>
    </row>
    <row r="244" spans="1:24" x14ac:dyDescent="0.2">
      <c r="A244" s="9" t="s">
        <v>300</v>
      </c>
      <c r="B244" s="10" t="s">
        <v>687</v>
      </c>
      <c r="C244" s="11">
        <v>1.7996008448059999</v>
      </c>
      <c r="D244" s="11">
        <v>0.36037770902399996</v>
      </c>
      <c r="E244" s="11">
        <v>1.439223135782</v>
      </c>
      <c r="F244" s="11">
        <v>-3.610820564215</v>
      </c>
      <c r="G244" s="11">
        <v>1.331281400598</v>
      </c>
      <c r="H244" s="11">
        <v>0.5</v>
      </c>
      <c r="I244" s="12"/>
      <c r="J244" s="11">
        <v>0.36037770902399996</v>
      </c>
      <c r="K244" s="13"/>
      <c r="L244" s="13"/>
      <c r="M244" s="14"/>
      <c r="N244" s="12"/>
      <c r="O244" s="11">
        <v>1.439223135782</v>
      </c>
      <c r="P244" s="13"/>
      <c r="Q244" s="13"/>
      <c r="R244" s="14"/>
      <c r="S244" s="12"/>
      <c r="T244" s="11">
        <v>1.7996008448059999</v>
      </c>
      <c r="U244" s="13"/>
      <c r="V244" s="13"/>
      <c r="W244" s="14"/>
      <c r="X244" s="28">
        <v>0</v>
      </c>
    </row>
    <row r="245" spans="1:24" x14ac:dyDescent="0.2">
      <c r="A245" s="9" t="s">
        <v>39</v>
      </c>
      <c r="B245" s="10" t="s">
        <v>426</v>
      </c>
      <c r="C245" s="11">
        <v>90.891516519638998</v>
      </c>
      <c r="D245" s="11">
        <v>30.428480173544997</v>
      </c>
      <c r="E245" s="11">
        <v>60.463036346094</v>
      </c>
      <c r="F245" s="11">
        <v>30.831576011241999</v>
      </c>
      <c r="G245" s="11">
        <v>55.928308620136995</v>
      </c>
      <c r="H245" s="13">
        <v>0</v>
      </c>
      <c r="I245" s="12">
        <v>27.477406862264001</v>
      </c>
      <c r="J245" s="11">
        <v>2.9510733112800001</v>
      </c>
      <c r="K245" s="13"/>
      <c r="L245" s="13"/>
      <c r="M245" s="14"/>
      <c r="N245" s="12">
        <v>51.554581201475997</v>
      </c>
      <c r="O245" s="11">
        <v>8.9084551446180011</v>
      </c>
      <c r="P245" s="13"/>
      <c r="Q245" s="13"/>
      <c r="R245" s="14"/>
      <c r="S245" s="12">
        <v>79.031988063740002</v>
      </c>
      <c r="T245" s="11">
        <v>11.859528455898001</v>
      </c>
      <c r="U245" s="13"/>
      <c r="V245" s="13"/>
      <c r="W245" s="14"/>
      <c r="X245" s="28">
        <v>0</v>
      </c>
    </row>
    <row r="246" spans="1:24" x14ac:dyDescent="0.2">
      <c r="A246" s="9" t="s">
        <v>334</v>
      </c>
      <c r="B246" s="10" t="s">
        <v>721</v>
      </c>
      <c r="C246" s="11">
        <v>7.2996926304910001</v>
      </c>
      <c r="D246" s="11">
        <v>1.4581273365380001</v>
      </c>
      <c r="E246" s="11">
        <v>5.8415652939529998</v>
      </c>
      <c r="F246" s="11">
        <v>-28.254259936802999</v>
      </c>
      <c r="G246" s="11">
        <v>5.4034478969070001</v>
      </c>
      <c r="H246" s="11">
        <v>0.5</v>
      </c>
      <c r="I246" s="12"/>
      <c r="J246" s="11">
        <v>1.4581273365380001</v>
      </c>
      <c r="K246" s="13"/>
      <c r="L246" s="13"/>
      <c r="M246" s="14"/>
      <c r="N246" s="12"/>
      <c r="O246" s="11">
        <v>5.8415652939529998</v>
      </c>
      <c r="P246" s="13"/>
      <c r="Q246" s="13"/>
      <c r="R246" s="14"/>
      <c r="S246" s="12"/>
      <c r="T246" s="11">
        <v>7.2996926304910001</v>
      </c>
      <c r="U246" s="13"/>
      <c r="V246" s="13"/>
      <c r="W246" s="14"/>
      <c r="X246" s="28">
        <v>0</v>
      </c>
    </row>
    <row r="247" spans="1:24" x14ac:dyDescent="0.2">
      <c r="A247" s="9" t="s">
        <v>78</v>
      </c>
      <c r="B247" s="10" t="s">
        <v>465</v>
      </c>
      <c r="C247" s="11">
        <v>85.813091181671012</v>
      </c>
      <c r="D247" s="11">
        <v>18.665066607698002</v>
      </c>
      <c r="E247" s="11">
        <v>67.148024573973004</v>
      </c>
      <c r="F247" s="11">
        <v>38.129381585022003</v>
      </c>
      <c r="G247" s="11">
        <v>62.111922730925002</v>
      </c>
      <c r="H247" s="13">
        <v>0</v>
      </c>
      <c r="I247" s="12">
        <v>16.557000785747999</v>
      </c>
      <c r="J247" s="13"/>
      <c r="K247" s="11">
        <v>2.1080658219499999</v>
      </c>
      <c r="L247" s="13"/>
      <c r="M247" s="14"/>
      <c r="N247" s="12">
        <v>62.293798320302002</v>
      </c>
      <c r="O247" s="13"/>
      <c r="P247" s="11">
        <v>4.8542262536709995</v>
      </c>
      <c r="Q247" s="13"/>
      <c r="R247" s="14"/>
      <c r="S247" s="12">
        <v>78.850799106050005</v>
      </c>
      <c r="T247" s="13"/>
      <c r="U247" s="11">
        <v>6.9622920756209989</v>
      </c>
      <c r="V247" s="13"/>
      <c r="W247" s="14"/>
      <c r="X247" s="28">
        <v>0</v>
      </c>
    </row>
    <row r="248" spans="1:24" x14ac:dyDescent="0.2">
      <c r="A248" s="9" t="s">
        <v>287</v>
      </c>
      <c r="B248" s="10" t="s">
        <v>674</v>
      </c>
      <c r="C248" s="11">
        <v>6.0097356253029997</v>
      </c>
      <c r="D248" s="11">
        <v>2.2103832212849999</v>
      </c>
      <c r="E248" s="11">
        <v>3.7993524040179998</v>
      </c>
      <c r="F248" s="11">
        <v>-4.1743454534260005</v>
      </c>
      <c r="G248" s="11">
        <v>3.514400973716</v>
      </c>
      <c r="H248" s="11">
        <v>0.5</v>
      </c>
      <c r="I248" s="12"/>
      <c r="J248" s="11">
        <v>2.2103832212849999</v>
      </c>
      <c r="K248" s="13"/>
      <c r="L248" s="13"/>
      <c r="M248" s="14"/>
      <c r="N248" s="12"/>
      <c r="O248" s="11">
        <v>3.7993524040179998</v>
      </c>
      <c r="P248" s="13"/>
      <c r="Q248" s="13"/>
      <c r="R248" s="14"/>
      <c r="S248" s="12"/>
      <c r="T248" s="11">
        <v>6.0097356253029997</v>
      </c>
      <c r="U248" s="13"/>
      <c r="V248" s="13"/>
      <c r="W248" s="14"/>
      <c r="X248" s="28">
        <v>0</v>
      </c>
    </row>
    <row r="249" spans="1:24" x14ac:dyDescent="0.2">
      <c r="A249" s="9" t="s">
        <v>134</v>
      </c>
      <c r="B249" s="10" t="s">
        <v>521</v>
      </c>
      <c r="C249" s="11">
        <v>59.024861348841</v>
      </c>
      <c r="D249" s="11">
        <v>19.820758792072002</v>
      </c>
      <c r="E249" s="11">
        <v>39.204102556769001</v>
      </c>
      <c r="F249" s="11">
        <v>-6.8687823164089998</v>
      </c>
      <c r="G249" s="11">
        <v>36.263794865011</v>
      </c>
      <c r="H249" s="13">
        <v>0.149085</v>
      </c>
      <c r="I249" s="12">
        <v>17.860640505385998</v>
      </c>
      <c r="J249" s="11">
        <v>1.9601182866859999</v>
      </c>
      <c r="K249" s="13"/>
      <c r="L249" s="13"/>
      <c r="M249" s="14"/>
      <c r="N249" s="12">
        <v>33.036602412006999</v>
      </c>
      <c r="O249" s="11">
        <v>6.1675001447620001</v>
      </c>
      <c r="P249" s="13"/>
      <c r="Q249" s="13"/>
      <c r="R249" s="14"/>
      <c r="S249" s="12">
        <v>50.897242917393001</v>
      </c>
      <c r="T249" s="11">
        <v>8.1276184314479991</v>
      </c>
      <c r="U249" s="13"/>
      <c r="V249" s="13"/>
      <c r="W249" s="14"/>
      <c r="X249" s="28">
        <v>0</v>
      </c>
    </row>
    <row r="250" spans="1:24" x14ac:dyDescent="0.2">
      <c r="A250" s="9" t="s">
        <v>137</v>
      </c>
      <c r="B250" s="10" t="s">
        <v>524</v>
      </c>
      <c r="C250" s="11">
        <v>77.495481945845995</v>
      </c>
      <c r="D250" s="11">
        <v>23.058393929133999</v>
      </c>
      <c r="E250" s="11">
        <v>54.437088016712003</v>
      </c>
      <c r="F250" s="11">
        <v>9.4202665396250005</v>
      </c>
      <c r="G250" s="11">
        <v>50.354306415459</v>
      </c>
      <c r="H250" s="13">
        <v>0</v>
      </c>
      <c r="I250" s="12">
        <v>20.747797858155998</v>
      </c>
      <c r="J250" s="11">
        <v>2.3105960709779998</v>
      </c>
      <c r="K250" s="13"/>
      <c r="L250" s="13"/>
      <c r="M250" s="14"/>
      <c r="N250" s="12">
        <v>45.953659244949002</v>
      </c>
      <c r="O250" s="11">
        <v>8.4834287717630001</v>
      </c>
      <c r="P250" s="13"/>
      <c r="Q250" s="13"/>
      <c r="R250" s="14"/>
      <c r="S250" s="12">
        <v>66.701457103105</v>
      </c>
      <c r="T250" s="11">
        <v>10.794024842740999</v>
      </c>
      <c r="U250" s="13"/>
      <c r="V250" s="13"/>
      <c r="W250" s="14"/>
      <c r="X250" s="28">
        <v>0</v>
      </c>
    </row>
    <row r="251" spans="1:24" x14ac:dyDescent="0.2">
      <c r="A251" s="9" t="s">
        <v>119</v>
      </c>
      <c r="B251" s="10" t="s">
        <v>506</v>
      </c>
      <c r="C251" s="11">
        <v>21.069449755714999</v>
      </c>
      <c r="D251" s="11">
        <v>4.8780022521590007</v>
      </c>
      <c r="E251" s="11">
        <v>16.191447503555999</v>
      </c>
      <c r="F251" s="11">
        <v>-14.937198650951</v>
      </c>
      <c r="G251" s="11">
        <v>14.977088940789999</v>
      </c>
      <c r="H251" s="13">
        <v>0.479854</v>
      </c>
      <c r="I251" s="12">
        <v>4.614631154235</v>
      </c>
      <c r="J251" s="11">
        <v>0.26337109792399999</v>
      </c>
      <c r="K251" s="13"/>
      <c r="L251" s="13"/>
      <c r="M251" s="14"/>
      <c r="N251" s="12">
        <v>13.421663274932001</v>
      </c>
      <c r="O251" s="11">
        <v>2.7697842286249998</v>
      </c>
      <c r="P251" s="13"/>
      <c r="Q251" s="13"/>
      <c r="R251" s="14"/>
      <c r="S251" s="12">
        <v>18.036294429167</v>
      </c>
      <c r="T251" s="11">
        <v>3.0331553265489997</v>
      </c>
      <c r="U251" s="13"/>
      <c r="V251" s="13"/>
      <c r="W251" s="14"/>
      <c r="X251" s="28">
        <v>0</v>
      </c>
    </row>
    <row r="252" spans="1:24" x14ac:dyDescent="0.2">
      <c r="A252" s="9" t="s">
        <v>122</v>
      </c>
      <c r="B252" s="10" t="s">
        <v>509</v>
      </c>
      <c r="C252" s="11">
        <v>67.592085034641002</v>
      </c>
      <c r="D252" s="11">
        <v>22.313119970624001</v>
      </c>
      <c r="E252" s="11">
        <v>45.278965064017001</v>
      </c>
      <c r="F252" s="11">
        <v>4.59156729574</v>
      </c>
      <c r="G252" s="11">
        <v>41.883042684216001</v>
      </c>
      <c r="H252" s="13">
        <v>0</v>
      </c>
      <c r="I252" s="12">
        <v>18.856101843201998</v>
      </c>
      <c r="J252" s="11">
        <v>3.4570181274219998</v>
      </c>
      <c r="K252" s="13"/>
      <c r="L252" s="13"/>
      <c r="M252" s="14"/>
      <c r="N252" s="12">
        <v>34.416630895372002</v>
      </c>
      <c r="O252" s="11">
        <v>10.862334168644001</v>
      </c>
      <c r="P252" s="13"/>
      <c r="Q252" s="13"/>
      <c r="R252" s="14"/>
      <c r="S252" s="12">
        <v>53.272732738574</v>
      </c>
      <c r="T252" s="11">
        <v>14.319352296066</v>
      </c>
      <c r="U252" s="13"/>
      <c r="V252" s="13"/>
      <c r="W252" s="14"/>
      <c r="X252" s="28">
        <v>0</v>
      </c>
    </row>
    <row r="253" spans="1:24" x14ac:dyDescent="0.2">
      <c r="A253" s="9" t="s">
        <v>288</v>
      </c>
      <c r="B253" s="10" t="s">
        <v>675</v>
      </c>
      <c r="C253" s="11">
        <v>6.5680091415770008</v>
      </c>
      <c r="D253" s="11">
        <v>1.3798964430639999</v>
      </c>
      <c r="E253" s="11">
        <v>5.1881126985130006</v>
      </c>
      <c r="F253" s="11">
        <v>-22.358627874926999</v>
      </c>
      <c r="G253" s="11">
        <v>4.7990042461240003</v>
      </c>
      <c r="H253" s="11">
        <v>0.5</v>
      </c>
      <c r="I253" s="12"/>
      <c r="J253" s="11">
        <v>1.3798964430639999</v>
      </c>
      <c r="K253" s="13"/>
      <c r="L253" s="13"/>
      <c r="M253" s="14"/>
      <c r="N253" s="12"/>
      <c r="O253" s="11">
        <v>5.1881126985130006</v>
      </c>
      <c r="P253" s="13"/>
      <c r="Q253" s="13"/>
      <c r="R253" s="14"/>
      <c r="S253" s="12"/>
      <c r="T253" s="11">
        <v>6.5680091415770008</v>
      </c>
      <c r="U253" s="13"/>
      <c r="V253" s="13"/>
      <c r="W253" s="14"/>
      <c r="X253" s="28">
        <v>0</v>
      </c>
    </row>
    <row r="254" spans="1:24" x14ac:dyDescent="0.2">
      <c r="A254" s="9" t="s">
        <v>217</v>
      </c>
      <c r="B254" s="10" t="s">
        <v>604</v>
      </c>
      <c r="C254" s="11">
        <v>1.1976692220479999</v>
      </c>
      <c r="D254" s="11">
        <v>0.119163653706</v>
      </c>
      <c r="E254" s="11">
        <v>1.078505568342</v>
      </c>
      <c r="F254" s="11">
        <v>-6.1738211100939999</v>
      </c>
      <c r="G254" s="11">
        <v>0.99761765071700004</v>
      </c>
      <c r="H254" s="11">
        <v>0.5</v>
      </c>
      <c r="I254" s="12"/>
      <c r="J254" s="11">
        <v>0.119163653706</v>
      </c>
      <c r="K254" s="13"/>
      <c r="L254" s="13"/>
      <c r="M254" s="14"/>
      <c r="N254" s="12"/>
      <c r="O254" s="11">
        <v>1.078505568342</v>
      </c>
      <c r="P254" s="13"/>
      <c r="Q254" s="13"/>
      <c r="R254" s="14"/>
      <c r="S254" s="12"/>
      <c r="T254" s="11">
        <v>1.1976692220479999</v>
      </c>
      <c r="U254" s="13"/>
      <c r="V254" s="13"/>
      <c r="W254" s="14"/>
      <c r="X254" s="28">
        <v>0</v>
      </c>
    </row>
    <row r="255" spans="1:24" x14ac:dyDescent="0.2">
      <c r="A255" s="9" t="s">
        <v>162</v>
      </c>
      <c r="B255" s="10" t="s">
        <v>549</v>
      </c>
      <c r="C255" s="11">
        <v>23.872324286982</v>
      </c>
      <c r="D255" s="11">
        <v>9.0067803104669988</v>
      </c>
      <c r="E255" s="11">
        <v>14.865543976515001</v>
      </c>
      <c r="F255" s="11">
        <v>9.4356833565679992</v>
      </c>
      <c r="G255" s="11">
        <v>13.750628178276001</v>
      </c>
      <c r="H255" s="11">
        <v>0</v>
      </c>
      <c r="I255" s="12"/>
      <c r="J255" s="13"/>
      <c r="K255" s="11">
        <v>9.0067803104669988</v>
      </c>
      <c r="L255" s="13"/>
      <c r="M255" s="14"/>
      <c r="N255" s="12"/>
      <c r="O255" s="13"/>
      <c r="P255" s="11">
        <v>14.865543976515001</v>
      </c>
      <c r="Q255" s="13"/>
      <c r="R255" s="14"/>
      <c r="S255" s="12"/>
      <c r="T255" s="13"/>
      <c r="U255" s="11">
        <v>23.872324286982</v>
      </c>
      <c r="V255" s="13"/>
      <c r="W255" s="14"/>
      <c r="X255" s="28">
        <v>0</v>
      </c>
    </row>
    <row r="256" spans="1:24" x14ac:dyDescent="0.2">
      <c r="A256" s="9" t="s">
        <v>386</v>
      </c>
      <c r="B256" s="10" t="s">
        <v>773</v>
      </c>
      <c r="C256" s="11">
        <v>15.459746896043999</v>
      </c>
      <c r="D256" s="11">
        <v>5.7043727341699997</v>
      </c>
      <c r="E256" s="11">
        <v>9.7553741618740002</v>
      </c>
      <c r="F256" s="11">
        <v>0</v>
      </c>
      <c r="G256" s="11">
        <v>9.0237210997330006</v>
      </c>
      <c r="H256" s="11">
        <v>0</v>
      </c>
      <c r="I256" s="12"/>
      <c r="J256" s="13"/>
      <c r="K256" s="11">
        <v>5.7043727341699997</v>
      </c>
      <c r="L256" s="13"/>
      <c r="M256" s="14"/>
      <c r="N256" s="12"/>
      <c r="O256" s="13"/>
      <c r="P256" s="11">
        <v>9.7553741618740002</v>
      </c>
      <c r="Q256" s="13"/>
      <c r="R256" s="14"/>
      <c r="S256" s="12"/>
      <c r="T256" s="13"/>
      <c r="U256" s="11">
        <v>15.459746896043999</v>
      </c>
      <c r="V256" s="13"/>
      <c r="W256" s="14"/>
      <c r="X256" s="28">
        <v>0</v>
      </c>
    </row>
    <row r="257" spans="1:24" x14ac:dyDescent="0.2">
      <c r="A257" s="9" t="s">
        <v>130</v>
      </c>
      <c r="B257" s="10" t="s">
        <v>517</v>
      </c>
      <c r="C257" s="11">
        <v>39.011896922524002</v>
      </c>
      <c r="D257" s="11">
        <v>10.367844383697999</v>
      </c>
      <c r="E257" s="11">
        <v>28.644052538825999</v>
      </c>
      <c r="F257" s="11">
        <v>-22.807703736434</v>
      </c>
      <c r="G257" s="11">
        <v>26.495748598414</v>
      </c>
      <c r="H257" s="13">
        <v>0.44328299999999998</v>
      </c>
      <c r="I257" s="12">
        <v>9.508718167672999</v>
      </c>
      <c r="J257" s="11">
        <v>0.85912621602499994</v>
      </c>
      <c r="K257" s="13"/>
      <c r="L257" s="13"/>
      <c r="M257" s="14"/>
      <c r="N257" s="12">
        <v>22.659768395914</v>
      </c>
      <c r="O257" s="11">
        <v>5.9842841429120002</v>
      </c>
      <c r="P257" s="13"/>
      <c r="Q257" s="13"/>
      <c r="R257" s="14"/>
      <c r="S257" s="12">
        <v>32.168486563586995</v>
      </c>
      <c r="T257" s="11">
        <v>6.8434103589369997</v>
      </c>
      <c r="U257" s="13"/>
      <c r="V257" s="13"/>
      <c r="W257" s="14"/>
      <c r="X257" s="28">
        <v>0</v>
      </c>
    </row>
    <row r="258" spans="1:24" x14ac:dyDescent="0.2">
      <c r="A258" s="9" t="s">
        <v>32</v>
      </c>
      <c r="B258" s="10" t="s">
        <v>419</v>
      </c>
      <c r="C258" s="11">
        <v>73.093341130957995</v>
      </c>
      <c r="D258" s="11">
        <v>23.224012673344003</v>
      </c>
      <c r="E258" s="11">
        <v>49.869328457613996</v>
      </c>
      <c r="F258" s="11">
        <v>32.325786353505002</v>
      </c>
      <c r="G258" s="11">
        <v>46.129128823293001</v>
      </c>
      <c r="H258" s="13">
        <v>0</v>
      </c>
      <c r="I258" s="12">
        <v>19.934396525575</v>
      </c>
      <c r="J258" s="11">
        <v>3.2896161477689998</v>
      </c>
      <c r="K258" s="13"/>
      <c r="L258" s="13"/>
      <c r="M258" s="14"/>
      <c r="N258" s="12">
        <v>38.987437570378994</v>
      </c>
      <c r="O258" s="11">
        <v>10.881890887235</v>
      </c>
      <c r="P258" s="13"/>
      <c r="Q258" s="13"/>
      <c r="R258" s="14"/>
      <c r="S258" s="12">
        <v>58.921834095953997</v>
      </c>
      <c r="T258" s="11">
        <v>14.171507035004</v>
      </c>
      <c r="U258" s="13"/>
      <c r="V258" s="13"/>
      <c r="W258" s="14"/>
      <c r="X258" s="28">
        <v>0</v>
      </c>
    </row>
    <row r="259" spans="1:24" x14ac:dyDescent="0.2">
      <c r="A259" s="9" t="s">
        <v>108</v>
      </c>
      <c r="B259" s="10" t="s">
        <v>495</v>
      </c>
      <c r="C259" s="11">
        <v>49.108900130576998</v>
      </c>
      <c r="D259" s="11">
        <v>15.462294175434002</v>
      </c>
      <c r="E259" s="11">
        <v>33.646605955142995</v>
      </c>
      <c r="F259" s="11">
        <v>8.7078459921259999</v>
      </c>
      <c r="G259" s="11">
        <v>31.123110508506997</v>
      </c>
      <c r="H259" s="13">
        <v>0</v>
      </c>
      <c r="I259" s="12">
        <v>14.051420523765</v>
      </c>
      <c r="J259" s="11">
        <v>1.4108736516690001</v>
      </c>
      <c r="K259" s="13"/>
      <c r="L259" s="13"/>
      <c r="M259" s="14"/>
      <c r="N259" s="12">
        <v>28.76980352635</v>
      </c>
      <c r="O259" s="11">
        <v>4.8768024287929999</v>
      </c>
      <c r="P259" s="13"/>
      <c r="Q259" s="13"/>
      <c r="R259" s="14"/>
      <c r="S259" s="12">
        <v>42.821224050114999</v>
      </c>
      <c r="T259" s="11">
        <v>6.287676080462</v>
      </c>
      <c r="U259" s="13"/>
      <c r="V259" s="13"/>
      <c r="W259" s="14"/>
      <c r="X259" s="28">
        <v>0</v>
      </c>
    </row>
    <row r="260" spans="1:24" x14ac:dyDescent="0.2">
      <c r="A260" s="9" t="s">
        <v>256</v>
      </c>
      <c r="B260" s="10" t="s">
        <v>643</v>
      </c>
      <c r="C260" s="11">
        <v>2.422265727049</v>
      </c>
      <c r="D260" s="11">
        <v>0.36330665064399997</v>
      </c>
      <c r="E260" s="11">
        <v>2.0589590764049999</v>
      </c>
      <c r="F260" s="11">
        <v>-12.746267056509</v>
      </c>
      <c r="G260" s="11">
        <v>1.904537145675</v>
      </c>
      <c r="H260" s="11">
        <v>0.5</v>
      </c>
      <c r="I260" s="12"/>
      <c r="J260" s="11">
        <v>0.36330665064399997</v>
      </c>
      <c r="K260" s="13"/>
      <c r="L260" s="13"/>
      <c r="M260" s="14"/>
      <c r="N260" s="12"/>
      <c r="O260" s="11">
        <v>2.0589590764049999</v>
      </c>
      <c r="P260" s="13"/>
      <c r="Q260" s="13"/>
      <c r="R260" s="14"/>
      <c r="S260" s="12"/>
      <c r="T260" s="11">
        <v>2.422265727049</v>
      </c>
      <c r="U260" s="13"/>
      <c r="V260" s="13"/>
      <c r="W260" s="14"/>
      <c r="X260" s="28">
        <v>0</v>
      </c>
    </row>
    <row r="261" spans="1:24" x14ac:dyDescent="0.2">
      <c r="A261" s="9" t="s">
        <v>362</v>
      </c>
      <c r="B261" s="10" t="s">
        <v>749</v>
      </c>
      <c r="C261" s="11">
        <v>2.226164895868</v>
      </c>
      <c r="D261" s="11">
        <v>0</v>
      </c>
      <c r="E261" s="11">
        <v>2.226164895868</v>
      </c>
      <c r="F261" s="11">
        <v>-17.805468655064001</v>
      </c>
      <c r="G261" s="11">
        <v>2.059202528678</v>
      </c>
      <c r="H261" s="11">
        <v>0.5</v>
      </c>
      <c r="I261" s="12"/>
      <c r="J261" s="11">
        <v>0</v>
      </c>
      <c r="K261" s="13"/>
      <c r="L261" s="13"/>
      <c r="M261" s="14"/>
      <c r="N261" s="12"/>
      <c r="O261" s="11">
        <v>2.226164895868</v>
      </c>
      <c r="P261" s="13"/>
      <c r="Q261" s="13"/>
      <c r="R261" s="14"/>
      <c r="S261" s="12"/>
      <c r="T261" s="11">
        <v>2.226164895868</v>
      </c>
      <c r="U261" s="13"/>
      <c r="V261" s="13"/>
      <c r="W261" s="14"/>
      <c r="X261" s="28">
        <v>-0.41722668348399999</v>
      </c>
    </row>
    <row r="262" spans="1:24" x14ac:dyDescent="0.2">
      <c r="A262" s="9" t="s">
        <v>289</v>
      </c>
      <c r="B262" s="10" t="s">
        <v>676</v>
      </c>
      <c r="C262" s="11">
        <v>1.5682160560989997</v>
      </c>
      <c r="D262" s="11">
        <v>0.30431868312599997</v>
      </c>
      <c r="E262" s="11">
        <v>1.2638973729729999</v>
      </c>
      <c r="F262" s="11">
        <v>-4.4472761353540005</v>
      </c>
      <c r="G262" s="11">
        <v>1.1691050700000001</v>
      </c>
      <c r="H262" s="11">
        <v>0.5</v>
      </c>
      <c r="I262" s="12"/>
      <c r="J262" s="11">
        <v>0.30431868312599997</v>
      </c>
      <c r="K262" s="13"/>
      <c r="L262" s="13"/>
      <c r="M262" s="14"/>
      <c r="N262" s="12"/>
      <c r="O262" s="11">
        <v>1.2638973729729999</v>
      </c>
      <c r="P262" s="13"/>
      <c r="Q262" s="13"/>
      <c r="R262" s="14"/>
      <c r="S262" s="12"/>
      <c r="T262" s="11">
        <v>1.5682160560989997</v>
      </c>
      <c r="U262" s="13"/>
      <c r="V262" s="13"/>
      <c r="W262" s="14"/>
      <c r="X262" s="28">
        <v>0</v>
      </c>
    </row>
    <row r="263" spans="1:24" x14ac:dyDescent="0.2">
      <c r="A263" s="9" t="s">
        <v>33</v>
      </c>
      <c r="B263" s="10" t="s">
        <v>420</v>
      </c>
      <c r="C263" s="11">
        <v>24.518689381687004</v>
      </c>
      <c r="D263" s="11">
        <v>3.453166137932</v>
      </c>
      <c r="E263" s="11">
        <v>21.065523243755003</v>
      </c>
      <c r="F263" s="11">
        <v>-3.8672820700099999</v>
      </c>
      <c r="G263" s="11">
        <v>19.485609000473001</v>
      </c>
      <c r="H263" s="13">
        <v>0.155108</v>
      </c>
      <c r="I263" s="12">
        <v>8.3233305977090009</v>
      </c>
      <c r="J263" s="11">
        <v>-4.8701644597770004</v>
      </c>
      <c r="K263" s="13"/>
      <c r="L263" s="13"/>
      <c r="M263" s="14"/>
      <c r="N263" s="12">
        <v>7.6299899030159999</v>
      </c>
      <c r="O263" s="11">
        <v>13.435533340739001</v>
      </c>
      <c r="P263" s="13"/>
      <c r="Q263" s="13"/>
      <c r="R263" s="14"/>
      <c r="S263" s="12">
        <v>15.953320500725001</v>
      </c>
      <c r="T263" s="11">
        <v>8.5653688809620014</v>
      </c>
      <c r="U263" s="13"/>
      <c r="V263" s="13"/>
      <c r="W263" s="14"/>
      <c r="X263" s="28">
        <v>0</v>
      </c>
    </row>
    <row r="264" spans="1:24" x14ac:dyDescent="0.2">
      <c r="A264" s="9" t="s">
        <v>324</v>
      </c>
      <c r="B264" s="10" t="s">
        <v>711</v>
      </c>
      <c r="C264" s="11">
        <v>1.644121611524</v>
      </c>
      <c r="D264" s="11">
        <v>0.240377605726</v>
      </c>
      <c r="E264" s="11">
        <v>1.403744005798</v>
      </c>
      <c r="F264" s="11">
        <v>-3.8364188583479999</v>
      </c>
      <c r="G264" s="11">
        <v>1.298463205364</v>
      </c>
      <c r="H264" s="11">
        <v>0.5</v>
      </c>
      <c r="I264" s="12"/>
      <c r="J264" s="11">
        <v>0.240377605726</v>
      </c>
      <c r="K264" s="13"/>
      <c r="L264" s="13"/>
      <c r="M264" s="14"/>
      <c r="N264" s="12"/>
      <c r="O264" s="11">
        <v>1.403744005798</v>
      </c>
      <c r="P264" s="13"/>
      <c r="Q264" s="13"/>
      <c r="R264" s="14"/>
      <c r="S264" s="12"/>
      <c r="T264" s="11">
        <v>1.644121611524</v>
      </c>
      <c r="U264" s="13"/>
      <c r="V264" s="13"/>
      <c r="W264" s="14"/>
      <c r="X264" s="28">
        <v>0</v>
      </c>
    </row>
    <row r="265" spans="1:24" x14ac:dyDescent="0.2">
      <c r="A265" s="9" t="s">
        <v>40</v>
      </c>
      <c r="B265" s="10" t="s">
        <v>427</v>
      </c>
      <c r="C265" s="11">
        <v>87.070318337779995</v>
      </c>
      <c r="D265" s="11">
        <v>29.812426162859001</v>
      </c>
      <c r="E265" s="11">
        <v>57.257892174920997</v>
      </c>
      <c r="F265" s="11">
        <v>26.31070088149</v>
      </c>
      <c r="G265" s="11">
        <v>52.963550261802006</v>
      </c>
      <c r="H265" s="13">
        <v>0</v>
      </c>
      <c r="I265" s="12">
        <v>27.139459850060998</v>
      </c>
      <c r="J265" s="11">
        <v>2.6729663127980001</v>
      </c>
      <c r="K265" s="13"/>
      <c r="L265" s="13"/>
      <c r="M265" s="14"/>
      <c r="N265" s="12">
        <v>49.323692258769</v>
      </c>
      <c r="O265" s="11">
        <v>7.934199916152</v>
      </c>
      <c r="P265" s="13"/>
      <c r="Q265" s="13"/>
      <c r="R265" s="14"/>
      <c r="S265" s="12">
        <v>76.463152108830002</v>
      </c>
      <c r="T265" s="11">
        <v>10.60716622895</v>
      </c>
      <c r="U265" s="13"/>
      <c r="V265" s="13"/>
      <c r="W265" s="14"/>
      <c r="X265" s="28">
        <v>0</v>
      </c>
    </row>
    <row r="266" spans="1:24" x14ac:dyDescent="0.2">
      <c r="A266" s="9" t="s">
        <v>235</v>
      </c>
      <c r="B266" s="10" t="s">
        <v>622</v>
      </c>
      <c r="C266" s="11">
        <v>1.6654274062749999</v>
      </c>
      <c r="D266" s="11">
        <v>4.3737496856000001E-2</v>
      </c>
      <c r="E266" s="11">
        <v>1.6216899094189998</v>
      </c>
      <c r="F266" s="11">
        <v>-4.9799467265459993</v>
      </c>
      <c r="G266" s="11">
        <v>1.500063166213</v>
      </c>
      <c r="H266" s="11">
        <v>0.5</v>
      </c>
      <c r="I266" s="12"/>
      <c r="J266" s="11">
        <v>4.3737496856000001E-2</v>
      </c>
      <c r="K266" s="13"/>
      <c r="L266" s="13"/>
      <c r="M266" s="14"/>
      <c r="N266" s="12"/>
      <c r="O266" s="11">
        <v>1.6216899094189998</v>
      </c>
      <c r="P266" s="13"/>
      <c r="Q266" s="13"/>
      <c r="R266" s="14"/>
      <c r="S266" s="12"/>
      <c r="T266" s="11">
        <v>1.6654274062749999</v>
      </c>
      <c r="U266" s="13"/>
      <c r="V266" s="13"/>
      <c r="W266" s="14"/>
      <c r="X266" s="28">
        <v>0</v>
      </c>
    </row>
    <row r="267" spans="1:24" x14ac:dyDescent="0.2">
      <c r="A267" s="9" t="s">
        <v>290</v>
      </c>
      <c r="B267" s="10" t="s">
        <v>677</v>
      </c>
      <c r="C267" s="11">
        <v>2.5371786169940003</v>
      </c>
      <c r="D267" s="11">
        <v>0.50325132295399999</v>
      </c>
      <c r="E267" s="11">
        <v>2.0339272940400002</v>
      </c>
      <c r="F267" s="11">
        <v>-3.370799439927</v>
      </c>
      <c r="G267" s="11">
        <v>1.8813827469870001</v>
      </c>
      <c r="H267" s="11">
        <v>0.5</v>
      </c>
      <c r="I267" s="12"/>
      <c r="J267" s="11">
        <v>0.50325132295399999</v>
      </c>
      <c r="K267" s="13"/>
      <c r="L267" s="13"/>
      <c r="M267" s="14"/>
      <c r="N267" s="12"/>
      <c r="O267" s="11">
        <v>2.0339272940400002</v>
      </c>
      <c r="P267" s="13"/>
      <c r="Q267" s="13"/>
      <c r="R267" s="14"/>
      <c r="S267" s="12"/>
      <c r="T267" s="11">
        <v>2.5371786169940003</v>
      </c>
      <c r="U267" s="13"/>
      <c r="V267" s="13"/>
      <c r="W267" s="14"/>
      <c r="X267" s="28">
        <v>0</v>
      </c>
    </row>
    <row r="268" spans="1:24" x14ac:dyDescent="0.2">
      <c r="A268" s="9" t="s">
        <v>224</v>
      </c>
      <c r="B268" s="10" t="s">
        <v>611</v>
      </c>
      <c r="C268" s="11">
        <v>2.6662609718290002</v>
      </c>
      <c r="D268" s="11">
        <v>0.44957198096399997</v>
      </c>
      <c r="E268" s="11">
        <v>2.2166889908650003</v>
      </c>
      <c r="F268" s="11">
        <v>-4.6886759851700006</v>
      </c>
      <c r="G268" s="11">
        <v>2.0504373165500001</v>
      </c>
      <c r="H268" s="11">
        <v>0.5</v>
      </c>
      <c r="I268" s="12"/>
      <c r="J268" s="11">
        <v>0.44957198096399997</v>
      </c>
      <c r="K268" s="13"/>
      <c r="L268" s="13"/>
      <c r="M268" s="14"/>
      <c r="N268" s="12"/>
      <c r="O268" s="11">
        <v>2.2166889908650003</v>
      </c>
      <c r="P268" s="13"/>
      <c r="Q268" s="13"/>
      <c r="R268" s="14"/>
      <c r="S268" s="12"/>
      <c r="T268" s="11">
        <v>2.6662609718290002</v>
      </c>
      <c r="U268" s="13"/>
      <c r="V268" s="13"/>
      <c r="W268" s="14"/>
      <c r="X268" s="28">
        <v>0</v>
      </c>
    </row>
    <row r="269" spans="1:24" x14ac:dyDescent="0.2">
      <c r="A269" s="9" t="s">
        <v>53</v>
      </c>
      <c r="B269" s="10" t="s">
        <v>440</v>
      </c>
      <c r="C269" s="11">
        <v>88.853249432057993</v>
      </c>
      <c r="D269" s="11">
        <v>28.943052488393999</v>
      </c>
      <c r="E269" s="11">
        <v>59.910196943663998</v>
      </c>
      <c r="F269" s="11">
        <v>23.265396156927</v>
      </c>
      <c r="G269" s="11">
        <v>55.416932172888998</v>
      </c>
      <c r="H269" s="13">
        <v>0</v>
      </c>
      <c r="I269" s="12">
        <v>26.607110571387</v>
      </c>
      <c r="J269" s="11">
        <v>2.3359419170070002</v>
      </c>
      <c r="K269" s="13"/>
      <c r="L269" s="13"/>
      <c r="M269" s="14"/>
      <c r="N269" s="12">
        <v>52.152544014261998</v>
      </c>
      <c r="O269" s="11">
        <v>7.7576529294029992</v>
      </c>
      <c r="P269" s="13"/>
      <c r="Q269" s="13"/>
      <c r="R269" s="14"/>
      <c r="S269" s="12">
        <v>78.759654585649002</v>
      </c>
      <c r="T269" s="11">
        <v>10.093594846409999</v>
      </c>
      <c r="U269" s="13"/>
      <c r="V269" s="13"/>
      <c r="W269" s="14"/>
      <c r="X269" s="28">
        <v>0</v>
      </c>
    </row>
    <row r="270" spans="1:24" x14ac:dyDescent="0.2">
      <c r="A270" s="9" t="s">
        <v>371</v>
      </c>
      <c r="B270" s="10" t="s">
        <v>758</v>
      </c>
      <c r="C270" s="11">
        <v>2.7639731376730001</v>
      </c>
      <c r="D270" s="11">
        <v>0.51093309429099998</v>
      </c>
      <c r="E270" s="11">
        <v>2.2530400433820001</v>
      </c>
      <c r="F270" s="11">
        <v>-14.040620719436999</v>
      </c>
      <c r="G270" s="11">
        <v>2.084062040129</v>
      </c>
      <c r="H270" s="11">
        <v>0.5</v>
      </c>
      <c r="I270" s="12"/>
      <c r="J270" s="11">
        <v>0.51093309429099998</v>
      </c>
      <c r="K270" s="13"/>
      <c r="L270" s="13"/>
      <c r="M270" s="14"/>
      <c r="N270" s="12"/>
      <c r="O270" s="11">
        <v>2.2530400433820001</v>
      </c>
      <c r="P270" s="13"/>
      <c r="Q270" s="13"/>
      <c r="R270" s="14"/>
      <c r="S270" s="12"/>
      <c r="T270" s="11">
        <v>2.7639731376730001</v>
      </c>
      <c r="U270" s="13"/>
      <c r="V270" s="13"/>
      <c r="W270" s="14"/>
      <c r="X270" s="28">
        <v>0</v>
      </c>
    </row>
    <row r="271" spans="1:24" x14ac:dyDescent="0.2">
      <c r="A271" s="9" t="s">
        <v>363</v>
      </c>
      <c r="B271" s="10" t="s">
        <v>750</v>
      </c>
      <c r="C271" s="11">
        <v>2.0185681377779998</v>
      </c>
      <c r="D271" s="11">
        <v>0.28891109002699999</v>
      </c>
      <c r="E271" s="11">
        <v>1.7296570477509998</v>
      </c>
      <c r="F271" s="11">
        <v>-16.261036635644999</v>
      </c>
      <c r="G271" s="11">
        <v>1.59993276917</v>
      </c>
      <c r="H271" s="11">
        <v>0.5</v>
      </c>
      <c r="I271" s="12"/>
      <c r="J271" s="11">
        <v>0.28891109002699999</v>
      </c>
      <c r="K271" s="13"/>
      <c r="L271" s="13"/>
      <c r="M271" s="14"/>
      <c r="N271" s="12"/>
      <c r="O271" s="11">
        <v>1.7296570477509998</v>
      </c>
      <c r="P271" s="13"/>
      <c r="Q271" s="13"/>
      <c r="R271" s="14"/>
      <c r="S271" s="12"/>
      <c r="T271" s="11">
        <v>2.0185681377779998</v>
      </c>
      <c r="U271" s="13"/>
      <c r="V271" s="13"/>
      <c r="W271" s="14"/>
      <c r="X271" s="28">
        <v>0</v>
      </c>
    </row>
    <row r="272" spans="1:24" x14ac:dyDescent="0.2">
      <c r="A272" s="9" t="s">
        <v>332</v>
      </c>
      <c r="B272" s="10" t="s">
        <v>719</v>
      </c>
      <c r="C272" s="11">
        <v>2.6982023756519999</v>
      </c>
      <c r="D272" s="11">
        <v>0.47319141294100003</v>
      </c>
      <c r="E272" s="11">
        <v>2.225010962711</v>
      </c>
      <c r="F272" s="11">
        <v>-9.1043845290639993</v>
      </c>
      <c r="G272" s="11">
        <v>2.0581351405069999</v>
      </c>
      <c r="H272" s="11">
        <v>0.5</v>
      </c>
      <c r="I272" s="12"/>
      <c r="J272" s="11">
        <v>0.47319141294100003</v>
      </c>
      <c r="K272" s="13"/>
      <c r="L272" s="13"/>
      <c r="M272" s="14"/>
      <c r="N272" s="12"/>
      <c r="O272" s="11">
        <v>2.225010962711</v>
      </c>
      <c r="P272" s="13"/>
      <c r="Q272" s="13"/>
      <c r="R272" s="14"/>
      <c r="S272" s="12"/>
      <c r="T272" s="11">
        <v>2.6982023756519999</v>
      </c>
      <c r="U272" s="13"/>
      <c r="V272" s="13"/>
      <c r="W272" s="14"/>
      <c r="X272" s="28">
        <v>0</v>
      </c>
    </row>
    <row r="273" spans="1:24" x14ac:dyDescent="0.2">
      <c r="A273" s="9" t="s">
        <v>252</v>
      </c>
      <c r="B273" s="10" t="s">
        <v>639</v>
      </c>
      <c r="C273" s="11">
        <v>2.7582894158069999</v>
      </c>
      <c r="D273" s="11">
        <v>0.53643910056699995</v>
      </c>
      <c r="E273" s="11">
        <v>2.2218503152399998</v>
      </c>
      <c r="F273" s="11">
        <v>-15.605858382699999</v>
      </c>
      <c r="G273" s="11">
        <v>2.055211541597</v>
      </c>
      <c r="H273" s="11">
        <v>0.5</v>
      </c>
      <c r="I273" s="12"/>
      <c r="J273" s="11">
        <v>0.53643910056699995</v>
      </c>
      <c r="K273" s="13"/>
      <c r="L273" s="13"/>
      <c r="M273" s="14"/>
      <c r="N273" s="12"/>
      <c r="O273" s="11">
        <v>2.2218503152399998</v>
      </c>
      <c r="P273" s="13"/>
      <c r="Q273" s="13"/>
      <c r="R273" s="14"/>
      <c r="S273" s="12"/>
      <c r="T273" s="11">
        <v>2.7582894158069999</v>
      </c>
      <c r="U273" s="13"/>
      <c r="V273" s="13"/>
      <c r="W273" s="14"/>
      <c r="X273" s="28">
        <v>0</v>
      </c>
    </row>
    <row r="274" spans="1:24" x14ac:dyDescent="0.2">
      <c r="A274" s="9" t="s">
        <v>125</v>
      </c>
      <c r="B274" s="10" t="s">
        <v>512</v>
      </c>
      <c r="C274" s="11">
        <v>5.0455386544379994</v>
      </c>
      <c r="D274" s="11">
        <v>0.88871641109800004</v>
      </c>
      <c r="E274" s="11">
        <v>4.1568222433399997</v>
      </c>
      <c r="F274" s="11">
        <v>-0.81201771561699998</v>
      </c>
      <c r="G274" s="11">
        <v>3.8450605750899998</v>
      </c>
      <c r="H274" s="13">
        <v>0.16342200000000001</v>
      </c>
      <c r="I274" s="12">
        <v>0.94452747962500005</v>
      </c>
      <c r="J274" s="11">
        <v>-5.5811068528000003E-2</v>
      </c>
      <c r="K274" s="13"/>
      <c r="L274" s="13"/>
      <c r="M274" s="14"/>
      <c r="N274" s="12">
        <v>3.1771052185749999</v>
      </c>
      <c r="O274" s="11">
        <v>0.979717024765</v>
      </c>
      <c r="P274" s="13"/>
      <c r="Q274" s="13"/>
      <c r="R274" s="14"/>
      <c r="S274" s="12">
        <v>4.1216326982</v>
      </c>
      <c r="T274" s="11">
        <v>0.923905956237</v>
      </c>
      <c r="U274" s="13"/>
      <c r="V274" s="13"/>
      <c r="W274" s="14"/>
      <c r="X274" s="28">
        <v>0</v>
      </c>
    </row>
    <row r="275" spans="1:24" x14ac:dyDescent="0.2">
      <c r="A275" s="9" t="s">
        <v>382</v>
      </c>
      <c r="B275" s="10" t="s">
        <v>769</v>
      </c>
      <c r="C275" s="11">
        <v>1.9076350219889999</v>
      </c>
      <c r="D275" s="11">
        <v>0.37848765499100001</v>
      </c>
      <c r="E275" s="11">
        <v>1.529147366998</v>
      </c>
      <c r="F275" s="11">
        <v>-5.2755584978780004</v>
      </c>
      <c r="G275" s="11">
        <v>1.4144613144729998</v>
      </c>
      <c r="H275" s="11">
        <v>0.5</v>
      </c>
      <c r="I275" s="12"/>
      <c r="J275" s="11">
        <v>0.37848765499100001</v>
      </c>
      <c r="K275" s="13"/>
      <c r="L275" s="13"/>
      <c r="M275" s="14"/>
      <c r="N275" s="12"/>
      <c r="O275" s="11">
        <v>1.529147366998</v>
      </c>
      <c r="P275" s="13"/>
      <c r="Q275" s="13"/>
      <c r="R275" s="14"/>
      <c r="S275" s="12"/>
      <c r="T275" s="11">
        <v>1.9076350219889999</v>
      </c>
      <c r="U275" s="13"/>
      <c r="V275" s="13"/>
      <c r="W275" s="14"/>
      <c r="X275" s="28">
        <v>0</v>
      </c>
    </row>
    <row r="276" spans="1:24" x14ac:dyDescent="0.2">
      <c r="A276" s="9" t="s">
        <v>41</v>
      </c>
      <c r="B276" s="10" t="s">
        <v>428</v>
      </c>
      <c r="C276" s="11">
        <v>103.40764673324699</v>
      </c>
      <c r="D276" s="11">
        <v>35.628171556098998</v>
      </c>
      <c r="E276" s="11">
        <v>67.779475177148001</v>
      </c>
      <c r="F276" s="11">
        <v>26.162366909336001</v>
      </c>
      <c r="G276" s="11">
        <v>62.696014538861995</v>
      </c>
      <c r="H276" s="13">
        <v>0</v>
      </c>
      <c r="I276" s="12">
        <v>32.279293520153004</v>
      </c>
      <c r="J276" s="11">
        <v>3.3488780359470001</v>
      </c>
      <c r="K276" s="13"/>
      <c r="L276" s="13"/>
      <c r="M276" s="14"/>
      <c r="N276" s="12">
        <v>58.293047131622004</v>
      </c>
      <c r="O276" s="11">
        <v>9.4864280455269991</v>
      </c>
      <c r="P276" s="13"/>
      <c r="Q276" s="13"/>
      <c r="R276" s="14"/>
      <c r="S276" s="12">
        <v>90.572340651775008</v>
      </c>
      <c r="T276" s="11">
        <v>12.835306081473998</v>
      </c>
      <c r="U276" s="13"/>
      <c r="V276" s="13"/>
      <c r="W276" s="14"/>
      <c r="X276" s="28">
        <v>0</v>
      </c>
    </row>
    <row r="277" spans="1:24" x14ac:dyDescent="0.2">
      <c r="A277" s="9" t="s">
        <v>63</v>
      </c>
      <c r="B277" s="10" t="s">
        <v>450</v>
      </c>
      <c r="C277" s="11">
        <v>148.238030850543</v>
      </c>
      <c r="D277" s="11">
        <v>53.276376395303998</v>
      </c>
      <c r="E277" s="11">
        <v>94.961654455239</v>
      </c>
      <c r="F277" s="11">
        <v>45.887160187902005</v>
      </c>
      <c r="G277" s="11">
        <v>87.839530371096004</v>
      </c>
      <c r="H277" s="13">
        <v>0</v>
      </c>
      <c r="I277" s="12">
        <v>48.514484615369</v>
      </c>
      <c r="J277" s="11">
        <v>4.7618917799359997</v>
      </c>
      <c r="K277" s="13"/>
      <c r="L277" s="13"/>
      <c r="M277" s="14"/>
      <c r="N277" s="12">
        <v>82.555501477128999</v>
      </c>
      <c r="O277" s="11">
        <v>12.406152978110001</v>
      </c>
      <c r="P277" s="13"/>
      <c r="Q277" s="13"/>
      <c r="R277" s="14"/>
      <c r="S277" s="12">
        <v>131.069986092498</v>
      </c>
      <c r="T277" s="11">
        <v>17.168044758046001</v>
      </c>
      <c r="U277" s="13"/>
      <c r="V277" s="13"/>
      <c r="W277" s="14"/>
      <c r="X277" s="28">
        <v>0</v>
      </c>
    </row>
    <row r="278" spans="1:24" x14ac:dyDescent="0.2">
      <c r="A278" s="9" t="s">
        <v>325</v>
      </c>
      <c r="B278" s="10" t="s">
        <v>712</v>
      </c>
      <c r="C278" s="11">
        <v>5.2302822416789994</v>
      </c>
      <c r="D278" s="11">
        <v>1.2305938781969998</v>
      </c>
      <c r="E278" s="11">
        <v>3.999688363482</v>
      </c>
      <c r="F278" s="11">
        <v>-9.3491817743080006</v>
      </c>
      <c r="G278" s="11">
        <v>3.6997117362209999</v>
      </c>
      <c r="H278" s="11">
        <v>0.5</v>
      </c>
      <c r="I278" s="12"/>
      <c r="J278" s="11">
        <v>1.2305938781969998</v>
      </c>
      <c r="K278" s="13"/>
      <c r="L278" s="13"/>
      <c r="M278" s="14"/>
      <c r="N278" s="12"/>
      <c r="O278" s="11">
        <v>3.999688363482</v>
      </c>
      <c r="P278" s="13"/>
      <c r="Q278" s="13"/>
      <c r="R278" s="14"/>
      <c r="S278" s="12"/>
      <c r="T278" s="11">
        <v>5.2302822416789994</v>
      </c>
      <c r="U278" s="13"/>
      <c r="V278" s="13"/>
      <c r="W278" s="14"/>
      <c r="X278" s="28">
        <v>0</v>
      </c>
    </row>
    <row r="279" spans="1:24" x14ac:dyDescent="0.2">
      <c r="A279" s="9" t="s">
        <v>339</v>
      </c>
      <c r="B279" s="10" t="s">
        <v>726</v>
      </c>
      <c r="C279" s="11">
        <v>4.2284556772739998</v>
      </c>
      <c r="D279" s="11">
        <v>0.91298198046199996</v>
      </c>
      <c r="E279" s="11">
        <v>3.315473696812</v>
      </c>
      <c r="F279" s="11">
        <v>-10.852423496806999</v>
      </c>
      <c r="G279" s="11">
        <v>3.0668131695510001</v>
      </c>
      <c r="H279" s="11">
        <v>0.5</v>
      </c>
      <c r="I279" s="12"/>
      <c r="J279" s="11">
        <v>0.91298198046199996</v>
      </c>
      <c r="K279" s="13"/>
      <c r="L279" s="13"/>
      <c r="M279" s="14"/>
      <c r="N279" s="12"/>
      <c r="O279" s="11">
        <v>3.315473696812</v>
      </c>
      <c r="P279" s="13"/>
      <c r="Q279" s="13"/>
      <c r="R279" s="14"/>
      <c r="S279" s="12"/>
      <c r="T279" s="11">
        <v>4.2284556772739998</v>
      </c>
      <c r="U279" s="13"/>
      <c r="V279" s="13"/>
      <c r="W279" s="14"/>
      <c r="X279" s="28">
        <v>0</v>
      </c>
    </row>
    <row r="280" spans="1:24" x14ac:dyDescent="0.2">
      <c r="A280" s="9" t="s">
        <v>49</v>
      </c>
      <c r="B280" s="10" t="s">
        <v>436</v>
      </c>
      <c r="C280" s="11">
        <v>87.659529545059002</v>
      </c>
      <c r="D280" s="11">
        <v>27.058953943340999</v>
      </c>
      <c r="E280" s="11">
        <v>60.600575601717999</v>
      </c>
      <c r="F280" s="11">
        <v>24.945117552175997</v>
      </c>
      <c r="G280" s="11">
        <v>56.055532431589</v>
      </c>
      <c r="H280" s="13">
        <v>0</v>
      </c>
      <c r="I280" s="12">
        <v>24.544292931597003</v>
      </c>
      <c r="J280" s="11">
        <v>2.5146610117439998</v>
      </c>
      <c r="K280" s="13"/>
      <c r="L280" s="13"/>
      <c r="M280" s="14"/>
      <c r="N280" s="12">
        <v>51.181111399304001</v>
      </c>
      <c r="O280" s="11">
        <v>9.4194642024129998</v>
      </c>
      <c r="P280" s="13"/>
      <c r="Q280" s="13"/>
      <c r="R280" s="14"/>
      <c r="S280" s="12">
        <v>75.725404330901</v>
      </c>
      <c r="T280" s="11">
        <v>11.934125214157</v>
      </c>
      <c r="U280" s="13"/>
      <c r="V280" s="13"/>
      <c r="W280" s="14"/>
      <c r="X280" s="28">
        <v>0</v>
      </c>
    </row>
    <row r="281" spans="1:24" x14ac:dyDescent="0.2">
      <c r="A281" s="9" t="s">
        <v>383</v>
      </c>
      <c r="B281" s="10" t="s">
        <v>770</v>
      </c>
      <c r="C281" s="11">
        <v>2.8871236223590002</v>
      </c>
      <c r="D281" s="11">
        <v>0.59267203864399998</v>
      </c>
      <c r="E281" s="11">
        <v>2.2944515837150004</v>
      </c>
      <c r="F281" s="11">
        <v>-15.110678527636001</v>
      </c>
      <c r="G281" s="11">
        <v>2.1223677149359998</v>
      </c>
      <c r="H281" s="11">
        <v>0.5</v>
      </c>
      <c r="I281" s="12"/>
      <c r="J281" s="11">
        <v>0.59267203864399998</v>
      </c>
      <c r="K281" s="13"/>
      <c r="L281" s="13"/>
      <c r="M281" s="14"/>
      <c r="N281" s="12"/>
      <c r="O281" s="11">
        <v>2.2944515837150004</v>
      </c>
      <c r="P281" s="13"/>
      <c r="Q281" s="13"/>
      <c r="R281" s="14"/>
      <c r="S281" s="12"/>
      <c r="T281" s="11">
        <v>2.8871236223590002</v>
      </c>
      <c r="U281" s="13"/>
      <c r="V281" s="13"/>
      <c r="W281" s="14"/>
      <c r="X281" s="28">
        <v>0</v>
      </c>
    </row>
    <row r="282" spans="1:24" x14ac:dyDescent="0.2">
      <c r="A282" s="9" t="s">
        <v>276</v>
      </c>
      <c r="B282" s="10" t="s">
        <v>663</v>
      </c>
      <c r="C282" s="11">
        <v>2.1502835528580002</v>
      </c>
      <c r="D282" s="11">
        <v>0</v>
      </c>
      <c r="E282" s="11">
        <v>2.1502835528580002</v>
      </c>
      <c r="F282" s="11">
        <v>-12.346673717295001</v>
      </c>
      <c r="G282" s="11">
        <v>1.9890122863940001</v>
      </c>
      <c r="H282" s="11">
        <v>0.5</v>
      </c>
      <c r="I282" s="12"/>
      <c r="J282" s="11">
        <v>0</v>
      </c>
      <c r="K282" s="13"/>
      <c r="L282" s="13"/>
      <c r="M282" s="14"/>
      <c r="N282" s="12"/>
      <c r="O282" s="11">
        <v>2.1502835528580002</v>
      </c>
      <c r="P282" s="13"/>
      <c r="Q282" s="13"/>
      <c r="R282" s="14"/>
      <c r="S282" s="12"/>
      <c r="T282" s="11">
        <v>2.1502835528580002</v>
      </c>
      <c r="U282" s="13"/>
      <c r="V282" s="13"/>
      <c r="W282" s="14"/>
      <c r="X282" s="28">
        <v>-0.12966890914400001</v>
      </c>
    </row>
    <row r="283" spans="1:24" x14ac:dyDescent="0.2">
      <c r="A283" s="9" t="s">
        <v>54</v>
      </c>
      <c r="B283" s="10" t="s">
        <v>441</v>
      </c>
      <c r="C283" s="11">
        <v>202.88973601852899</v>
      </c>
      <c r="D283" s="11">
        <v>67.789514822159006</v>
      </c>
      <c r="E283" s="11">
        <v>135.10022119637</v>
      </c>
      <c r="F283" s="11">
        <v>29.696811024117999</v>
      </c>
      <c r="G283" s="11">
        <v>124.96770460664199</v>
      </c>
      <c r="H283" s="13">
        <v>0</v>
      </c>
      <c r="I283" s="12">
        <v>61.266320384577995</v>
      </c>
      <c r="J283" s="11">
        <v>6.523194437581</v>
      </c>
      <c r="K283" s="13"/>
      <c r="L283" s="13"/>
      <c r="M283" s="14"/>
      <c r="N283" s="12">
        <v>115.52967326274</v>
      </c>
      <c r="O283" s="11">
        <v>19.570547933629999</v>
      </c>
      <c r="P283" s="13"/>
      <c r="Q283" s="13"/>
      <c r="R283" s="14"/>
      <c r="S283" s="12">
        <v>176.795993647318</v>
      </c>
      <c r="T283" s="11">
        <v>26.093742371211</v>
      </c>
      <c r="U283" s="13"/>
      <c r="V283" s="13"/>
      <c r="W283" s="14"/>
      <c r="X283" s="28">
        <v>0</v>
      </c>
    </row>
    <row r="284" spans="1:24" x14ac:dyDescent="0.2">
      <c r="A284" s="9" t="s">
        <v>277</v>
      </c>
      <c r="B284" s="10" t="s">
        <v>664</v>
      </c>
      <c r="C284" s="11">
        <v>4.3312959502209996</v>
      </c>
      <c r="D284" s="11">
        <v>0.84814268619299993</v>
      </c>
      <c r="E284" s="11">
        <v>3.4831532640280001</v>
      </c>
      <c r="F284" s="11">
        <v>-6.5298911072400001</v>
      </c>
      <c r="G284" s="11">
        <v>3.221916769226</v>
      </c>
      <c r="H284" s="11">
        <v>0.5</v>
      </c>
      <c r="I284" s="12"/>
      <c r="J284" s="11">
        <v>0.84814268619299993</v>
      </c>
      <c r="K284" s="13"/>
      <c r="L284" s="13"/>
      <c r="M284" s="14"/>
      <c r="N284" s="12"/>
      <c r="O284" s="11">
        <v>3.4831532640280001</v>
      </c>
      <c r="P284" s="13"/>
      <c r="Q284" s="13"/>
      <c r="R284" s="14"/>
      <c r="S284" s="12"/>
      <c r="T284" s="11">
        <v>4.3312959502209996</v>
      </c>
      <c r="U284" s="13"/>
      <c r="V284" s="13"/>
      <c r="W284" s="14"/>
      <c r="X284" s="28">
        <v>0</v>
      </c>
    </row>
    <row r="285" spans="1:24" x14ac:dyDescent="0.2">
      <c r="A285" s="9" t="s">
        <v>148</v>
      </c>
      <c r="B285" s="10" t="s">
        <v>535</v>
      </c>
      <c r="C285" s="11">
        <v>68.114333349250998</v>
      </c>
      <c r="D285" s="11">
        <v>20.447510690891001</v>
      </c>
      <c r="E285" s="11">
        <v>47.666822658359997</v>
      </c>
      <c r="F285" s="11">
        <v>10.318949446618999</v>
      </c>
      <c r="G285" s="11">
        <v>44.091810958982997</v>
      </c>
      <c r="H285" s="13">
        <v>0</v>
      </c>
      <c r="I285" s="12">
        <v>18.660801362094997</v>
      </c>
      <c r="J285" s="11">
        <v>1.7867093287960001</v>
      </c>
      <c r="K285" s="13"/>
      <c r="L285" s="13"/>
      <c r="M285" s="14"/>
      <c r="N285" s="12">
        <v>39.561649928884002</v>
      </c>
      <c r="O285" s="11">
        <v>8.105172729476001</v>
      </c>
      <c r="P285" s="13"/>
      <c r="Q285" s="13"/>
      <c r="R285" s="14"/>
      <c r="S285" s="12">
        <v>58.222451290978995</v>
      </c>
      <c r="T285" s="11">
        <v>9.8918820582720013</v>
      </c>
      <c r="U285" s="13"/>
      <c r="V285" s="13"/>
      <c r="W285" s="14"/>
      <c r="X285" s="28">
        <v>0</v>
      </c>
    </row>
    <row r="286" spans="1:24" x14ac:dyDescent="0.2">
      <c r="A286" s="9" t="s">
        <v>183</v>
      </c>
      <c r="B286" s="10" t="s">
        <v>570</v>
      </c>
      <c r="C286" s="11">
        <v>5.6870114193740005</v>
      </c>
      <c r="D286" s="11">
        <v>2.0275686016879999</v>
      </c>
      <c r="E286" s="11">
        <v>3.6594428176860001</v>
      </c>
      <c r="F286" s="11">
        <v>2.2038485404210002</v>
      </c>
      <c r="G286" s="11">
        <v>3.3849846063589997</v>
      </c>
      <c r="H286" s="11">
        <v>0</v>
      </c>
      <c r="I286" s="12"/>
      <c r="J286" s="13"/>
      <c r="K286" s="11">
        <v>2.0275686016879999</v>
      </c>
      <c r="L286" s="13"/>
      <c r="M286" s="14"/>
      <c r="N286" s="12"/>
      <c r="O286" s="13"/>
      <c r="P286" s="11">
        <v>3.6594428176860001</v>
      </c>
      <c r="Q286" s="13"/>
      <c r="R286" s="14"/>
      <c r="S286" s="12"/>
      <c r="T286" s="13"/>
      <c r="U286" s="11">
        <v>5.6870114193740005</v>
      </c>
      <c r="V286" s="13"/>
      <c r="W286" s="14"/>
      <c r="X286" s="28">
        <v>0</v>
      </c>
    </row>
    <row r="287" spans="1:24" x14ac:dyDescent="0.2">
      <c r="A287" s="9" t="s">
        <v>131</v>
      </c>
      <c r="B287" s="10" t="s">
        <v>518</v>
      </c>
      <c r="C287" s="11">
        <v>41.438842284007997</v>
      </c>
      <c r="D287" s="11">
        <v>13.180691462145999</v>
      </c>
      <c r="E287" s="11">
        <v>28.258150821861999</v>
      </c>
      <c r="F287" s="11">
        <v>-18.922029566725001</v>
      </c>
      <c r="G287" s="11">
        <v>26.138789510222001</v>
      </c>
      <c r="H287" s="13">
        <v>0.401059</v>
      </c>
      <c r="I287" s="12">
        <v>11.457242404383001</v>
      </c>
      <c r="J287" s="11">
        <v>1.7234490577629999</v>
      </c>
      <c r="K287" s="13"/>
      <c r="L287" s="13"/>
      <c r="M287" s="14"/>
      <c r="N287" s="12">
        <v>22.303428344487997</v>
      </c>
      <c r="O287" s="11">
        <v>5.9547224773730001</v>
      </c>
      <c r="P287" s="13"/>
      <c r="Q287" s="13"/>
      <c r="R287" s="14"/>
      <c r="S287" s="12">
        <v>33.760670748871</v>
      </c>
      <c r="T287" s="11">
        <v>7.6781715351360003</v>
      </c>
      <c r="U287" s="13"/>
      <c r="V287" s="13"/>
      <c r="W287" s="14"/>
      <c r="X287" s="28">
        <v>0</v>
      </c>
    </row>
    <row r="288" spans="1:24" x14ac:dyDescent="0.2">
      <c r="A288" s="9" t="s">
        <v>64</v>
      </c>
      <c r="B288" s="10" t="s">
        <v>451</v>
      </c>
      <c r="C288" s="11">
        <v>40.066497151444999</v>
      </c>
      <c r="D288" s="11">
        <v>11.871963487363999</v>
      </c>
      <c r="E288" s="11">
        <v>28.194533664081</v>
      </c>
      <c r="F288" s="11">
        <v>-26.747649746984003</v>
      </c>
      <c r="G288" s="11">
        <v>26.079943639275001</v>
      </c>
      <c r="H288" s="13">
        <v>0.48683300000000002</v>
      </c>
      <c r="I288" s="12">
        <v>11.138913536656</v>
      </c>
      <c r="J288" s="11">
        <v>0.73304995070799994</v>
      </c>
      <c r="K288" s="13"/>
      <c r="L288" s="13"/>
      <c r="M288" s="14"/>
      <c r="N288" s="12">
        <v>24.007308598296003</v>
      </c>
      <c r="O288" s="11">
        <v>4.1872250657850003</v>
      </c>
      <c r="P288" s="13"/>
      <c r="Q288" s="13"/>
      <c r="R288" s="14"/>
      <c r="S288" s="12">
        <v>35.146222134952005</v>
      </c>
      <c r="T288" s="11">
        <v>4.920275016493</v>
      </c>
      <c r="U288" s="13"/>
      <c r="V288" s="13"/>
      <c r="W288" s="14"/>
      <c r="X288" s="28">
        <v>0</v>
      </c>
    </row>
    <row r="289" spans="1:24" x14ac:dyDescent="0.2">
      <c r="A289" s="9" t="s">
        <v>83</v>
      </c>
      <c r="B289" s="10" t="s">
        <v>470</v>
      </c>
      <c r="C289" s="11">
        <v>90.062401421959009</v>
      </c>
      <c r="D289" s="11">
        <v>26.323830134257001</v>
      </c>
      <c r="E289" s="11">
        <v>63.738571287702001</v>
      </c>
      <c r="F289" s="11">
        <v>48.939967723338</v>
      </c>
      <c r="G289" s="11">
        <v>58.958178441125</v>
      </c>
      <c r="H289" s="13">
        <v>0</v>
      </c>
      <c r="I289" s="12">
        <v>26.323830134257001</v>
      </c>
      <c r="J289" s="13"/>
      <c r="K289" s="13"/>
      <c r="L289" s="13"/>
      <c r="M289" s="14"/>
      <c r="N289" s="12">
        <v>63.738571287702001</v>
      </c>
      <c r="O289" s="13"/>
      <c r="P289" s="13"/>
      <c r="Q289" s="13"/>
      <c r="R289" s="14"/>
      <c r="S289" s="12">
        <v>90.062401421959009</v>
      </c>
      <c r="T289" s="13"/>
      <c r="U289" s="13"/>
      <c r="V289" s="13"/>
      <c r="W289" s="14"/>
      <c r="X289" s="28">
        <v>0</v>
      </c>
    </row>
    <row r="290" spans="1:24" x14ac:dyDescent="0.2">
      <c r="A290" s="9" t="s">
        <v>186</v>
      </c>
      <c r="B290" s="10" t="s">
        <v>573</v>
      </c>
      <c r="C290" s="11">
        <v>1.089117789883</v>
      </c>
      <c r="D290" s="11">
        <v>5.7310629767E-2</v>
      </c>
      <c r="E290" s="11">
        <v>1.0318071601159999</v>
      </c>
      <c r="F290" s="11">
        <v>-11.228495623476</v>
      </c>
      <c r="G290" s="11">
        <v>0.95442162310700007</v>
      </c>
      <c r="H290" s="11">
        <v>0.5</v>
      </c>
      <c r="I290" s="12"/>
      <c r="J290" s="11">
        <v>5.7310629767E-2</v>
      </c>
      <c r="K290" s="13"/>
      <c r="L290" s="13"/>
      <c r="M290" s="14"/>
      <c r="N290" s="12"/>
      <c r="O290" s="11">
        <v>1.0318071601159999</v>
      </c>
      <c r="P290" s="13"/>
      <c r="Q290" s="13"/>
      <c r="R290" s="14"/>
      <c r="S290" s="12"/>
      <c r="T290" s="11">
        <v>1.089117789883</v>
      </c>
      <c r="U290" s="13"/>
      <c r="V290" s="13"/>
      <c r="W290" s="14"/>
      <c r="X290" s="28">
        <v>0</v>
      </c>
    </row>
    <row r="291" spans="1:24" x14ac:dyDescent="0.2">
      <c r="A291" s="9" t="s">
        <v>192</v>
      </c>
      <c r="B291" s="10" t="s">
        <v>579</v>
      </c>
      <c r="C291" s="11">
        <v>2.7000294826219999</v>
      </c>
      <c r="D291" s="11">
        <v>0.22974470061800001</v>
      </c>
      <c r="E291" s="11">
        <v>2.4702847820040001</v>
      </c>
      <c r="F291" s="11">
        <v>-24.727813115687002</v>
      </c>
      <c r="G291" s="11">
        <v>2.285013423353</v>
      </c>
      <c r="H291" s="11">
        <v>0.5</v>
      </c>
      <c r="I291" s="12"/>
      <c r="J291" s="11">
        <v>0.22974470061800001</v>
      </c>
      <c r="K291" s="13"/>
      <c r="L291" s="13"/>
      <c r="M291" s="14"/>
      <c r="N291" s="12"/>
      <c r="O291" s="11">
        <v>2.4702847820040001</v>
      </c>
      <c r="P291" s="13"/>
      <c r="Q291" s="13"/>
      <c r="R291" s="14"/>
      <c r="S291" s="12"/>
      <c r="T291" s="11">
        <v>2.7000294826219999</v>
      </c>
      <c r="U291" s="13"/>
      <c r="V291" s="13"/>
      <c r="W291" s="14"/>
      <c r="X291" s="28">
        <v>0</v>
      </c>
    </row>
    <row r="292" spans="1:24" x14ac:dyDescent="0.2">
      <c r="A292" s="9" t="s">
        <v>205</v>
      </c>
      <c r="B292" s="10" t="s">
        <v>592</v>
      </c>
      <c r="C292" s="11">
        <v>3.023410719503</v>
      </c>
      <c r="D292" s="11">
        <v>0.66823892989699996</v>
      </c>
      <c r="E292" s="11">
        <v>2.355171789606</v>
      </c>
      <c r="F292" s="11">
        <v>-6.374998264796</v>
      </c>
      <c r="G292" s="11">
        <v>2.1785339053859998</v>
      </c>
      <c r="H292" s="11">
        <v>0.5</v>
      </c>
      <c r="I292" s="12"/>
      <c r="J292" s="11">
        <v>0.66823892989699996</v>
      </c>
      <c r="K292" s="13"/>
      <c r="L292" s="13"/>
      <c r="M292" s="14"/>
      <c r="N292" s="12"/>
      <c r="O292" s="11">
        <v>2.355171789606</v>
      </c>
      <c r="P292" s="13"/>
      <c r="Q292" s="13"/>
      <c r="R292" s="14"/>
      <c r="S292" s="12"/>
      <c r="T292" s="11">
        <v>3.023410719503</v>
      </c>
      <c r="U292" s="13"/>
      <c r="V292" s="13"/>
      <c r="W292" s="14"/>
      <c r="X292" s="28">
        <v>0</v>
      </c>
    </row>
    <row r="293" spans="1:24" x14ac:dyDescent="0.2">
      <c r="A293" s="9" t="s">
        <v>104</v>
      </c>
      <c r="B293" s="10" t="s">
        <v>491</v>
      </c>
      <c r="C293" s="11">
        <v>51.004517321837</v>
      </c>
      <c r="D293" s="11">
        <v>15.855172418555</v>
      </c>
      <c r="E293" s="11">
        <v>35.149344903282</v>
      </c>
      <c r="F293" s="11">
        <v>-31.678266600537999</v>
      </c>
      <c r="G293" s="11">
        <v>32.513144035536001</v>
      </c>
      <c r="H293" s="13">
        <v>0.47403000000000001</v>
      </c>
      <c r="I293" s="12">
        <v>15.307576104542001</v>
      </c>
      <c r="J293" s="11">
        <v>0.54759631401300002</v>
      </c>
      <c r="K293" s="13"/>
      <c r="L293" s="13"/>
      <c r="M293" s="14"/>
      <c r="N293" s="12">
        <v>29.277702296175001</v>
      </c>
      <c r="O293" s="11">
        <v>5.8716426071070007</v>
      </c>
      <c r="P293" s="13"/>
      <c r="Q293" s="13"/>
      <c r="R293" s="14"/>
      <c r="S293" s="12">
        <v>44.585278400717002</v>
      </c>
      <c r="T293" s="11">
        <v>6.4192389211200007</v>
      </c>
      <c r="U293" s="13"/>
      <c r="V293" s="13"/>
      <c r="W293" s="14"/>
      <c r="X293" s="28">
        <v>0</v>
      </c>
    </row>
    <row r="294" spans="1:24" x14ac:dyDescent="0.2">
      <c r="A294" s="9" t="s">
        <v>210</v>
      </c>
      <c r="B294" s="10" t="s">
        <v>597</v>
      </c>
      <c r="C294" s="11">
        <v>2.0449031860670002</v>
      </c>
      <c r="D294" s="11">
        <v>0.24539335705099999</v>
      </c>
      <c r="E294" s="11">
        <v>1.7995098290160001</v>
      </c>
      <c r="F294" s="11">
        <v>-11.573560747854</v>
      </c>
      <c r="G294" s="11">
        <v>1.66454659184</v>
      </c>
      <c r="H294" s="11">
        <v>0.5</v>
      </c>
      <c r="I294" s="12"/>
      <c r="J294" s="11">
        <v>0.24539335705099999</v>
      </c>
      <c r="K294" s="13"/>
      <c r="L294" s="13"/>
      <c r="M294" s="14"/>
      <c r="N294" s="12"/>
      <c r="O294" s="11">
        <v>1.7995098290160001</v>
      </c>
      <c r="P294" s="13"/>
      <c r="Q294" s="13"/>
      <c r="R294" s="14"/>
      <c r="S294" s="12"/>
      <c r="T294" s="11">
        <v>2.0449031860670002</v>
      </c>
      <c r="U294" s="13"/>
      <c r="V294" s="13"/>
      <c r="W294" s="14"/>
      <c r="X294" s="28">
        <v>0</v>
      </c>
    </row>
    <row r="295" spans="1:24" x14ac:dyDescent="0.2">
      <c r="A295" s="9" t="s">
        <v>305</v>
      </c>
      <c r="B295" s="10" t="s">
        <v>692</v>
      </c>
      <c r="C295" s="11">
        <v>4.1938185557529994</v>
      </c>
      <c r="D295" s="11">
        <v>1.07163126276</v>
      </c>
      <c r="E295" s="11">
        <v>3.1221872929929999</v>
      </c>
      <c r="F295" s="11">
        <v>-6.8833289612769999</v>
      </c>
      <c r="G295" s="11">
        <v>2.8880232460179998</v>
      </c>
      <c r="H295" s="11">
        <v>0.5</v>
      </c>
      <c r="I295" s="12"/>
      <c r="J295" s="11">
        <v>1.07163126276</v>
      </c>
      <c r="K295" s="13"/>
      <c r="L295" s="13"/>
      <c r="M295" s="14"/>
      <c r="N295" s="12"/>
      <c r="O295" s="11">
        <v>3.1221872929929999</v>
      </c>
      <c r="P295" s="13"/>
      <c r="Q295" s="13"/>
      <c r="R295" s="14"/>
      <c r="S295" s="12"/>
      <c r="T295" s="11">
        <v>4.1938185557529994</v>
      </c>
      <c r="U295" s="13"/>
      <c r="V295" s="13"/>
      <c r="W295" s="14"/>
      <c r="X295" s="28">
        <v>0</v>
      </c>
    </row>
    <row r="296" spans="1:24" x14ac:dyDescent="0.2">
      <c r="A296" s="9" t="s">
        <v>306</v>
      </c>
      <c r="B296" s="10" t="s">
        <v>693</v>
      </c>
      <c r="C296" s="11">
        <v>4.3806820864509994</v>
      </c>
      <c r="D296" s="11">
        <v>0.95659141824999994</v>
      </c>
      <c r="E296" s="11">
        <v>3.4240906682009999</v>
      </c>
      <c r="F296" s="11">
        <v>-13.124630664519001</v>
      </c>
      <c r="G296" s="11">
        <v>3.1672838680859998</v>
      </c>
      <c r="H296" s="11">
        <v>0.5</v>
      </c>
      <c r="I296" s="12"/>
      <c r="J296" s="11">
        <v>0.95659141824999994</v>
      </c>
      <c r="K296" s="13"/>
      <c r="L296" s="13"/>
      <c r="M296" s="14"/>
      <c r="N296" s="12"/>
      <c r="O296" s="11">
        <v>3.4240906682009999</v>
      </c>
      <c r="P296" s="13"/>
      <c r="Q296" s="13"/>
      <c r="R296" s="14"/>
      <c r="S296" s="12"/>
      <c r="T296" s="11">
        <v>4.3806820864509994</v>
      </c>
      <c r="U296" s="13"/>
      <c r="V296" s="13"/>
      <c r="W296" s="14"/>
      <c r="X296" s="28">
        <v>0</v>
      </c>
    </row>
    <row r="297" spans="1:24" x14ac:dyDescent="0.2">
      <c r="A297" s="9" t="s">
        <v>198</v>
      </c>
      <c r="B297" s="10" t="s">
        <v>585</v>
      </c>
      <c r="C297" s="11">
        <v>2.3482825237280003</v>
      </c>
      <c r="D297" s="11">
        <v>0.24941777046999999</v>
      </c>
      <c r="E297" s="11">
        <v>2.0988647532580003</v>
      </c>
      <c r="F297" s="11">
        <v>-14.501397873318</v>
      </c>
      <c r="G297" s="11">
        <v>1.9414498967639999</v>
      </c>
      <c r="H297" s="11">
        <v>0.5</v>
      </c>
      <c r="I297" s="12"/>
      <c r="J297" s="11">
        <v>0.24941777046999999</v>
      </c>
      <c r="K297" s="13"/>
      <c r="L297" s="13"/>
      <c r="M297" s="14"/>
      <c r="N297" s="12"/>
      <c r="O297" s="11">
        <v>2.0988647532580003</v>
      </c>
      <c r="P297" s="13"/>
      <c r="Q297" s="13"/>
      <c r="R297" s="14"/>
      <c r="S297" s="12"/>
      <c r="T297" s="11">
        <v>2.3482825237280003</v>
      </c>
      <c r="U297" s="13"/>
      <c r="V297" s="13"/>
      <c r="W297" s="14"/>
      <c r="X297" s="28">
        <v>0</v>
      </c>
    </row>
    <row r="298" spans="1:24" x14ac:dyDescent="0.2">
      <c r="A298" s="9" t="s">
        <v>313</v>
      </c>
      <c r="B298" s="10" t="s">
        <v>700</v>
      </c>
      <c r="C298" s="11">
        <v>3.744835109536</v>
      </c>
      <c r="D298" s="11">
        <v>0.83195595377200005</v>
      </c>
      <c r="E298" s="11">
        <v>2.9128791557640001</v>
      </c>
      <c r="F298" s="11">
        <v>-8.4003974898819997</v>
      </c>
      <c r="G298" s="11">
        <v>2.694413219082</v>
      </c>
      <c r="H298" s="11">
        <v>0.5</v>
      </c>
      <c r="I298" s="12"/>
      <c r="J298" s="11">
        <v>0.83195595377200005</v>
      </c>
      <c r="K298" s="13"/>
      <c r="L298" s="13"/>
      <c r="M298" s="14"/>
      <c r="N298" s="12"/>
      <c r="O298" s="11">
        <v>2.9128791557640001</v>
      </c>
      <c r="P298" s="13"/>
      <c r="Q298" s="13"/>
      <c r="R298" s="14"/>
      <c r="S298" s="12"/>
      <c r="T298" s="11">
        <v>3.744835109536</v>
      </c>
      <c r="U298" s="13"/>
      <c r="V298" s="13"/>
      <c r="W298" s="14"/>
      <c r="X298" s="28">
        <v>0</v>
      </c>
    </row>
    <row r="299" spans="1:24" x14ac:dyDescent="0.2">
      <c r="A299" s="9" t="s">
        <v>320</v>
      </c>
      <c r="B299" s="10" t="s">
        <v>707</v>
      </c>
      <c r="C299" s="11">
        <v>2.046923093342</v>
      </c>
      <c r="D299" s="11">
        <v>0.28711387013700002</v>
      </c>
      <c r="E299" s="11">
        <v>1.759809223205</v>
      </c>
      <c r="F299" s="11">
        <v>-6.5221048857540005</v>
      </c>
      <c r="G299" s="11">
        <v>1.6278235314639999</v>
      </c>
      <c r="H299" s="11">
        <v>0.5</v>
      </c>
      <c r="I299" s="12"/>
      <c r="J299" s="11">
        <v>0.28711387013700002</v>
      </c>
      <c r="K299" s="13"/>
      <c r="L299" s="13"/>
      <c r="M299" s="14"/>
      <c r="N299" s="12"/>
      <c r="O299" s="11">
        <v>1.759809223205</v>
      </c>
      <c r="P299" s="13"/>
      <c r="Q299" s="13"/>
      <c r="R299" s="14"/>
      <c r="S299" s="12"/>
      <c r="T299" s="11">
        <v>2.046923093342</v>
      </c>
      <c r="U299" s="13"/>
      <c r="V299" s="13"/>
      <c r="W299" s="14"/>
      <c r="X299" s="28">
        <v>0</v>
      </c>
    </row>
    <row r="300" spans="1:24" x14ac:dyDescent="0.2">
      <c r="A300" s="9" t="s">
        <v>335</v>
      </c>
      <c r="B300" s="10" t="s">
        <v>722</v>
      </c>
      <c r="C300" s="11">
        <v>3.003227739682</v>
      </c>
      <c r="D300" s="11">
        <v>0.57238588277200009</v>
      </c>
      <c r="E300" s="11">
        <v>2.4308418569099999</v>
      </c>
      <c r="F300" s="11">
        <v>-15.297124726701998</v>
      </c>
      <c r="G300" s="11">
        <v>2.2485287176410003</v>
      </c>
      <c r="H300" s="11">
        <v>0.5</v>
      </c>
      <c r="I300" s="12"/>
      <c r="J300" s="11">
        <v>0.57238588277200009</v>
      </c>
      <c r="K300" s="13"/>
      <c r="L300" s="13"/>
      <c r="M300" s="14"/>
      <c r="N300" s="12"/>
      <c r="O300" s="11">
        <v>2.4308418569099999</v>
      </c>
      <c r="P300" s="13"/>
      <c r="Q300" s="13"/>
      <c r="R300" s="14"/>
      <c r="S300" s="12"/>
      <c r="T300" s="11">
        <v>3.003227739682</v>
      </c>
      <c r="U300" s="13"/>
      <c r="V300" s="13"/>
      <c r="W300" s="14"/>
      <c r="X300" s="28">
        <v>0</v>
      </c>
    </row>
    <row r="301" spans="1:24" x14ac:dyDescent="0.2">
      <c r="A301" s="9" t="s">
        <v>291</v>
      </c>
      <c r="B301" s="10" t="s">
        <v>678</v>
      </c>
      <c r="C301" s="11">
        <v>2.5352509514009998</v>
      </c>
      <c r="D301" s="11">
        <v>0.34558434152100004</v>
      </c>
      <c r="E301" s="11">
        <v>2.1896666098799997</v>
      </c>
      <c r="F301" s="11">
        <v>-12.189886908725001</v>
      </c>
      <c r="G301" s="11">
        <v>2.0254416141389999</v>
      </c>
      <c r="H301" s="11">
        <v>0.5</v>
      </c>
      <c r="I301" s="12"/>
      <c r="J301" s="11">
        <v>0.34558434152100004</v>
      </c>
      <c r="K301" s="13"/>
      <c r="L301" s="13"/>
      <c r="M301" s="14"/>
      <c r="N301" s="12"/>
      <c r="O301" s="11">
        <v>2.1896666098799997</v>
      </c>
      <c r="P301" s="13"/>
      <c r="Q301" s="13"/>
      <c r="R301" s="14"/>
      <c r="S301" s="12"/>
      <c r="T301" s="11">
        <v>2.5352509514009998</v>
      </c>
      <c r="U301" s="13"/>
      <c r="V301" s="13"/>
      <c r="W301" s="14"/>
      <c r="X301" s="28">
        <v>0</v>
      </c>
    </row>
    <row r="302" spans="1:24" x14ac:dyDescent="0.2">
      <c r="A302" s="9" t="s">
        <v>342</v>
      </c>
      <c r="B302" s="10" t="s">
        <v>729</v>
      </c>
      <c r="C302" s="11">
        <v>4.2248144471650004</v>
      </c>
      <c r="D302" s="11">
        <v>0.80261993886500005</v>
      </c>
      <c r="E302" s="11">
        <v>3.4221945083</v>
      </c>
      <c r="F302" s="11">
        <v>-14.342023896579999</v>
      </c>
      <c r="G302" s="11">
        <v>3.1655299201770002</v>
      </c>
      <c r="H302" s="11">
        <v>0.5</v>
      </c>
      <c r="I302" s="12"/>
      <c r="J302" s="11">
        <v>0.80261993886500005</v>
      </c>
      <c r="K302" s="13"/>
      <c r="L302" s="13"/>
      <c r="M302" s="14"/>
      <c r="N302" s="12"/>
      <c r="O302" s="11">
        <v>3.4221945083</v>
      </c>
      <c r="P302" s="13"/>
      <c r="Q302" s="13"/>
      <c r="R302" s="14"/>
      <c r="S302" s="12"/>
      <c r="T302" s="11">
        <v>4.2248144471650004</v>
      </c>
      <c r="U302" s="13"/>
      <c r="V302" s="13"/>
      <c r="W302" s="14"/>
      <c r="X302" s="28">
        <v>0</v>
      </c>
    </row>
    <row r="303" spans="1:24" x14ac:dyDescent="0.2">
      <c r="A303" s="9" t="s">
        <v>347</v>
      </c>
      <c r="B303" s="10" t="s">
        <v>734</v>
      </c>
      <c r="C303" s="11">
        <v>2.8841507067190002</v>
      </c>
      <c r="D303" s="11">
        <v>0.693184959426</v>
      </c>
      <c r="E303" s="11">
        <v>2.1909657472930002</v>
      </c>
      <c r="F303" s="11">
        <v>-5.9864156131769999</v>
      </c>
      <c r="G303" s="11">
        <v>2.026643316246</v>
      </c>
      <c r="H303" s="11">
        <v>0.5</v>
      </c>
      <c r="I303" s="12"/>
      <c r="J303" s="11">
        <v>0.693184959426</v>
      </c>
      <c r="K303" s="13"/>
      <c r="L303" s="13"/>
      <c r="M303" s="14"/>
      <c r="N303" s="12"/>
      <c r="O303" s="11">
        <v>2.1909657472930002</v>
      </c>
      <c r="P303" s="13"/>
      <c r="Q303" s="13"/>
      <c r="R303" s="14"/>
      <c r="S303" s="12"/>
      <c r="T303" s="11">
        <v>2.8841507067190002</v>
      </c>
      <c r="U303" s="13"/>
      <c r="V303" s="13"/>
      <c r="W303" s="14"/>
      <c r="X303" s="28">
        <v>0</v>
      </c>
    </row>
    <row r="304" spans="1:24" x14ac:dyDescent="0.2">
      <c r="A304" s="9" t="s">
        <v>58</v>
      </c>
      <c r="B304" s="10" t="s">
        <v>445</v>
      </c>
      <c r="C304" s="11">
        <v>70.833030232243004</v>
      </c>
      <c r="D304" s="11">
        <v>24.677199860011001</v>
      </c>
      <c r="E304" s="11">
        <v>46.155830372231996</v>
      </c>
      <c r="F304" s="11">
        <v>30.846706614378999</v>
      </c>
      <c r="G304" s="11">
        <v>42.694143094314001</v>
      </c>
      <c r="H304" s="13">
        <v>0</v>
      </c>
      <c r="I304" s="12">
        <v>22.570742631508001</v>
      </c>
      <c r="J304" s="11">
        <v>2.1064572285029999</v>
      </c>
      <c r="K304" s="13"/>
      <c r="L304" s="13"/>
      <c r="M304" s="14"/>
      <c r="N304" s="12">
        <v>40.188204666547001</v>
      </c>
      <c r="O304" s="11">
        <v>5.9676257056850002</v>
      </c>
      <c r="P304" s="13"/>
      <c r="Q304" s="13"/>
      <c r="R304" s="14"/>
      <c r="S304" s="12">
        <v>62.758947298055006</v>
      </c>
      <c r="T304" s="11">
        <v>8.0740829341880005</v>
      </c>
      <c r="U304" s="13"/>
      <c r="V304" s="13"/>
      <c r="W304" s="14"/>
      <c r="X304" s="28">
        <v>0</v>
      </c>
    </row>
    <row r="305" spans="1:24" x14ac:dyDescent="0.2">
      <c r="A305" s="9" t="s">
        <v>158</v>
      </c>
      <c r="B305" s="10" t="s">
        <v>545</v>
      </c>
      <c r="C305" s="11">
        <v>25.048644003724</v>
      </c>
      <c r="D305" s="11">
        <v>10.421526247366</v>
      </c>
      <c r="E305" s="11">
        <v>14.627117756358</v>
      </c>
      <c r="F305" s="11">
        <v>10.310147658593001</v>
      </c>
      <c r="G305" s="11">
        <v>13.530083924630999</v>
      </c>
      <c r="H305" s="11">
        <v>0</v>
      </c>
      <c r="I305" s="12"/>
      <c r="J305" s="13"/>
      <c r="K305" s="11">
        <v>10.421526247366</v>
      </c>
      <c r="L305" s="13"/>
      <c r="M305" s="14"/>
      <c r="N305" s="12"/>
      <c r="O305" s="13"/>
      <c r="P305" s="11">
        <v>14.627117756358</v>
      </c>
      <c r="Q305" s="13"/>
      <c r="R305" s="14"/>
      <c r="S305" s="12"/>
      <c r="T305" s="13"/>
      <c r="U305" s="11">
        <v>25.048644003724</v>
      </c>
      <c r="V305" s="13"/>
      <c r="W305" s="14"/>
      <c r="X305" s="28">
        <v>0</v>
      </c>
    </row>
    <row r="306" spans="1:24" x14ac:dyDescent="0.2">
      <c r="A306" s="9" t="s">
        <v>123</v>
      </c>
      <c r="B306" s="10" t="s">
        <v>510</v>
      </c>
      <c r="C306" s="11">
        <v>74.903712002752997</v>
      </c>
      <c r="D306" s="11">
        <v>23.247713747747998</v>
      </c>
      <c r="E306" s="11">
        <v>51.655998255005002</v>
      </c>
      <c r="F306" s="11">
        <v>1.65445312109</v>
      </c>
      <c r="G306" s="11">
        <v>47.781798385880002</v>
      </c>
      <c r="H306" s="13">
        <v>0</v>
      </c>
      <c r="I306" s="12">
        <v>20.626687723294001</v>
      </c>
      <c r="J306" s="11">
        <v>2.6210260244539998</v>
      </c>
      <c r="K306" s="13"/>
      <c r="L306" s="13"/>
      <c r="M306" s="14"/>
      <c r="N306" s="12">
        <v>42.355698141300003</v>
      </c>
      <c r="O306" s="11">
        <v>9.3003001137049992</v>
      </c>
      <c r="P306" s="13"/>
      <c r="Q306" s="13"/>
      <c r="R306" s="14"/>
      <c r="S306" s="12">
        <v>62.982385864594008</v>
      </c>
      <c r="T306" s="11">
        <v>11.921326138158999</v>
      </c>
      <c r="U306" s="13"/>
      <c r="V306" s="13"/>
      <c r="W306" s="14"/>
      <c r="X306" s="28">
        <v>0</v>
      </c>
    </row>
    <row r="307" spans="1:24" x14ac:dyDescent="0.2">
      <c r="A307" s="9" t="s">
        <v>139</v>
      </c>
      <c r="B307" s="10" t="s">
        <v>526</v>
      </c>
      <c r="C307" s="11">
        <v>47.617637878064002</v>
      </c>
      <c r="D307" s="11">
        <v>14.681364415318999</v>
      </c>
      <c r="E307" s="11">
        <v>32.936273462745</v>
      </c>
      <c r="F307" s="11">
        <v>9.7148652251719998</v>
      </c>
      <c r="G307" s="11">
        <v>30.466052953039</v>
      </c>
      <c r="H307" s="13">
        <v>0</v>
      </c>
      <c r="I307" s="12">
        <v>13.428741089036</v>
      </c>
      <c r="J307" s="11">
        <v>1.252623326283</v>
      </c>
      <c r="K307" s="13"/>
      <c r="L307" s="13"/>
      <c r="M307" s="14"/>
      <c r="N307" s="12">
        <v>27.722883662028</v>
      </c>
      <c r="O307" s="11">
        <v>5.2133898007169996</v>
      </c>
      <c r="P307" s="13"/>
      <c r="Q307" s="13"/>
      <c r="R307" s="14"/>
      <c r="S307" s="12">
        <v>41.151624751063999</v>
      </c>
      <c r="T307" s="11">
        <v>6.4660131270000001</v>
      </c>
      <c r="U307" s="13"/>
      <c r="V307" s="13"/>
      <c r="W307" s="14"/>
      <c r="X307" s="28">
        <v>0</v>
      </c>
    </row>
    <row r="308" spans="1:24" x14ac:dyDescent="0.2">
      <c r="A308" s="9" t="s">
        <v>12</v>
      </c>
      <c r="B308" s="10" t="s">
        <v>399</v>
      </c>
      <c r="C308" s="11">
        <v>165.91689870448201</v>
      </c>
      <c r="D308" s="11">
        <v>57.789763769631001</v>
      </c>
      <c r="E308" s="11">
        <v>108.127134934851</v>
      </c>
      <c r="F308" s="11">
        <v>46.231108075478005</v>
      </c>
      <c r="G308" s="11">
        <v>100.01759981473701</v>
      </c>
      <c r="H308" s="13">
        <v>0</v>
      </c>
      <c r="I308" s="12">
        <v>46.660562656300996</v>
      </c>
      <c r="J308" s="11">
        <v>11.129201113329001</v>
      </c>
      <c r="K308" s="13"/>
      <c r="L308" s="13"/>
      <c r="M308" s="14"/>
      <c r="N308" s="12">
        <v>80.436511538494997</v>
      </c>
      <c r="O308" s="11">
        <v>27.690623396357001</v>
      </c>
      <c r="P308" s="13"/>
      <c r="Q308" s="13"/>
      <c r="R308" s="14"/>
      <c r="S308" s="12">
        <v>127.09707419479599</v>
      </c>
      <c r="T308" s="11">
        <v>38.819824509686001</v>
      </c>
      <c r="U308" s="13"/>
      <c r="V308" s="13"/>
      <c r="W308" s="14"/>
      <c r="X308" s="28">
        <v>0</v>
      </c>
    </row>
    <row r="309" spans="1:24" x14ac:dyDescent="0.2">
      <c r="A309" s="9" t="s">
        <v>364</v>
      </c>
      <c r="B309" s="10" t="s">
        <v>751</v>
      </c>
      <c r="C309" s="11">
        <v>1.7999890875160001</v>
      </c>
      <c r="D309" s="11">
        <v>0</v>
      </c>
      <c r="E309" s="11">
        <v>1.7999890875160001</v>
      </c>
      <c r="F309" s="11">
        <v>-14.494193180509999</v>
      </c>
      <c r="G309" s="11">
        <v>1.6649899059520001</v>
      </c>
      <c r="H309" s="11">
        <v>0.5</v>
      </c>
      <c r="I309" s="12"/>
      <c r="J309" s="11">
        <v>0</v>
      </c>
      <c r="K309" s="13"/>
      <c r="L309" s="13"/>
      <c r="M309" s="14"/>
      <c r="N309" s="12"/>
      <c r="O309" s="11">
        <v>1.7999890875160001</v>
      </c>
      <c r="P309" s="13"/>
      <c r="Q309" s="13"/>
      <c r="R309" s="14"/>
      <c r="S309" s="12"/>
      <c r="T309" s="11">
        <v>1.7999890875160001</v>
      </c>
      <c r="U309" s="13"/>
      <c r="V309" s="13"/>
      <c r="W309" s="14"/>
      <c r="X309" s="28">
        <v>-9.7785137439999996E-3</v>
      </c>
    </row>
    <row r="310" spans="1:24" x14ac:dyDescent="0.2">
      <c r="A310" s="9" t="s">
        <v>265</v>
      </c>
      <c r="B310" s="10" t="s">
        <v>652</v>
      </c>
      <c r="C310" s="11">
        <v>2.5115005386690004</v>
      </c>
      <c r="D310" s="11">
        <v>0.155158709295</v>
      </c>
      <c r="E310" s="11">
        <v>2.3563418293740002</v>
      </c>
      <c r="F310" s="11">
        <v>-24.174639620712998</v>
      </c>
      <c r="G310" s="11">
        <v>2.1796161921709998</v>
      </c>
      <c r="H310" s="11">
        <v>0.5</v>
      </c>
      <c r="I310" s="12"/>
      <c r="J310" s="11">
        <v>0.155158709295</v>
      </c>
      <c r="K310" s="13"/>
      <c r="L310" s="13"/>
      <c r="M310" s="14"/>
      <c r="N310" s="12"/>
      <c r="O310" s="11">
        <v>2.3563418293740002</v>
      </c>
      <c r="P310" s="13"/>
      <c r="Q310" s="13"/>
      <c r="R310" s="14"/>
      <c r="S310" s="12"/>
      <c r="T310" s="11">
        <v>2.5115005386690004</v>
      </c>
      <c r="U310" s="13"/>
      <c r="V310" s="13"/>
      <c r="W310" s="14"/>
      <c r="X310" s="28">
        <v>0</v>
      </c>
    </row>
    <row r="311" spans="1:24" x14ac:dyDescent="0.2">
      <c r="A311" s="9" t="s">
        <v>355</v>
      </c>
      <c r="B311" s="10" t="s">
        <v>742</v>
      </c>
      <c r="C311" s="11">
        <v>2.8723807874360001</v>
      </c>
      <c r="D311" s="11">
        <v>0.52109286539099997</v>
      </c>
      <c r="E311" s="11">
        <v>2.351287922045</v>
      </c>
      <c r="F311" s="11">
        <v>-16.364387749153</v>
      </c>
      <c r="G311" s="11">
        <v>2.1749413278919998</v>
      </c>
      <c r="H311" s="11">
        <v>0.5</v>
      </c>
      <c r="I311" s="12"/>
      <c r="J311" s="11">
        <v>0.52109286539099997</v>
      </c>
      <c r="K311" s="13"/>
      <c r="L311" s="13"/>
      <c r="M311" s="14"/>
      <c r="N311" s="12"/>
      <c r="O311" s="11">
        <v>2.351287922045</v>
      </c>
      <c r="P311" s="13"/>
      <c r="Q311" s="13"/>
      <c r="R311" s="14"/>
      <c r="S311" s="12"/>
      <c r="T311" s="11">
        <v>2.8723807874360001</v>
      </c>
      <c r="U311" s="13"/>
      <c r="V311" s="13"/>
      <c r="W311" s="14"/>
      <c r="X311" s="28">
        <v>0</v>
      </c>
    </row>
    <row r="312" spans="1:24" x14ac:dyDescent="0.2">
      <c r="A312" s="9" t="s">
        <v>48</v>
      </c>
      <c r="B312" s="10" t="s">
        <v>435</v>
      </c>
      <c r="C312" s="11">
        <v>63.777143387899997</v>
      </c>
      <c r="D312" s="11">
        <v>20.644917555776001</v>
      </c>
      <c r="E312" s="11">
        <v>43.132225832124</v>
      </c>
      <c r="F312" s="11">
        <v>18.503489012129002</v>
      </c>
      <c r="G312" s="11">
        <v>39.897308894714001</v>
      </c>
      <c r="H312" s="13">
        <v>0</v>
      </c>
      <c r="I312" s="12">
        <v>18.830176610119999</v>
      </c>
      <c r="J312" s="11">
        <v>1.8147409456549999</v>
      </c>
      <c r="K312" s="13"/>
      <c r="L312" s="13"/>
      <c r="M312" s="14"/>
      <c r="N312" s="12">
        <v>37.197114760378</v>
      </c>
      <c r="O312" s="11">
        <v>5.9351110717460003</v>
      </c>
      <c r="P312" s="13"/>
      <c r="Q312" s="13"/>
      <c r="R312" s="14"/>
      <c r="S312" s="12">
        <v>56.027291370497998</v>
      </c>
      <c r="T312" s="11">
        <v>7.7498520174010004</v>
      </c>
      <c r="U312" s="13"/>
      <c r="V312" s="13"/>
      <c r="W312" s="14"/>
      <c r="X312" s="28">
        <v>0</v>
      </c>
    </row>
    <row r="313" spans="1:24" x14ac:dyDescent="0.2">
      <c r="A313" s="9" t="s">
        <v>348</v>
      </c>
      <c r="B313" s="10" t="s">
        <v>735</v>
      </c>
      <c r="C313" s="11">
        <v>3.2539396918190002</v>
      </c>
      <c r="D313" s="11">
        <v>0.61823496321900007</v>
      </c>
      <c r="E313" s="11">
        <v>2.6357047285999999</v>
      </c>
      <c r="F313" s="11">
        <v>-14.778743161297999</v>
      </c>
      <c r="G313" s="11">
        <v>2.4380268739550002</v>
      </c>
      <c r="H313" s="11">
        <v>0.5</v>
      </c>
      <c r="I313" s="12"/>
      <c r="J313" s="11">
        <v>0.61823496321900007</v>
      </c>
      <c r="K313" s="13"/>
      <c r="L313" s="13"/>
      <c r="M313" s="14"/>
      <c r="N313" s="12"/>
      <c r="O313" s="11">
        <v>2.6357047285999999</v>
      </c>
      <c r="P313" s="13"/>
      <c r="Q313" s="13"/>
      <c r="R313" s="14"/>
      <c r="S313" s="12"/>
      <c r="T313" s="11">
        <v>3.2539396918190002</v>
      </c>
      <c r="U313" s="13"/>
      <c r="V313" s="13"/>
      <c r="W313" s="14"/>
      <c r="X313" s="28">
        <v>0</v>
      </c>
    </row>
    <row r="314" spans="1:24" x14ac:dyDescent="0.2">
      <c r="A314" s="9" t="s">
        <v>91</v>
      </c>
      <c r="B314" s="10" t="s">
        <v>478</v>
      </c>
      <c r="C314" s="11">
        <v>135.117924680193</v>
      </c>
      <c r="D314" s="11">
        <v>40.687196357704998</v>
      </c>
      <c r="E314" s="11">
        <v>94.430728322487994</v>
      </c>
      <c r="F314" s="11">
        <v>70.016083780765996</v>
      </c>
      <c r="G314" s="11">
        <v>87.348423698301005</v>
      </c>
      <c r="H314" s="13">
        <v>0</v>
      </c>
      <c r="I314" s="12">
        <v>40.687196357704998</v>
      </c>
      <c r="J314" s="13"/>
      <c r="K314" s="13"/>
      <c r="L314" s="13"/>
      <c r="M314" s="14"/>
      <c r="N314" s="12">
        <v>94.430728322487994</v>
      </c>
      <c r="O314" s="13"/>
      <c r="P314" s="13"/>
      <c r="Q314" s="13"/>
      <c r="R314" s="14"/>
      <c r="S314" s="12">
        <v>135.117924680193</v>
      </c>
      <c r="T314" s="13"/>
      <c r="U314" s="13"/>
      <c r="V314" s="13"/>
      <c r="W314" s="14"/>
      <c r="X314" s="28">
        <v>0</v>
      </c>
    </row>
    <row r="315" spans="1:24" x14ac:dyDescent="0.2">
      <c r="A315" s="9" t="s">
        <v>174</v>
      </c>
      <c r="B315" s="10" t="s">
        <v>561</v>
      </c>
      <c r="C315" s="11">
        <v>15.196153507906001</v>
      </c>
      <c r="D315" s="11">
        <v>6.2200690295959999</v>
      </c>
      <c r="E315" s="11">
        <v>8.9760844783099998</v>
      </c>
      <c r="F315" s="11">
        <v>5.4086302940020001</v>
      </c>
      <c r="G315" s="11">
        <v>8.3028781424370006</v>
      </c>
      <c r="H315" s="11">
        <v>0</v>
      </c>
      <c r="I315" s="12"/>
      <c r="J315" s="13"/>
      <c r="K315" s="11">
        <v>6.2200690295959999</v>
      </c>
      <c r="L315" s="13"/>
      <c r="M315" s="14"/>
      <c r="N315" s="12"/>
      <c r="O315" s="13"/>
      <c r="P315" s="11">
        <v>8.9760844783099998</v>
      </c>
      <c r="Q315" s="13"/>
      <c r="R315" s="14"/>
      <c r="S315" s="12"/>
      <c r="T315" s="13"/>
      <c r="U315" s="11">
        <v>15.196153507906001</v>
      </c>
      <c r="V315" s="13"/>
      <c r="W315" s="14"/>
      <c r="X315" s="28">
        <v>0</v>
      </c>
    </row>
    <row r="316" spans="1:24" x14ac:dyDescent="0.2">
      <c r="A316" s="9" t="s">
        <v>349</v>
      </c>
      <c r="B316" s="10" t="s">
        <v>736</v>
      </c>
      <c r="C316" s="11">
        <v>3.1386524972859999</v>
      </c>
      <c r="D316" s="11">
        <v>0.69144773554200001</v>
      </c>
      <c r="E316" s="11">
        <v>2.447204761744</v>
      </c>
      <c r="F316" s="11">
        <v>-4.8487702973570004</v>
      </c>
      <c r="G316" s="11">
        <v>2.2636644046129999</v>
      </c>
      <c r="H316" s="11">
        <v>0.5</v>
      </c>
      <c r="I316" s="12"/>
      <c r="J316" s="11">
        <v>0.69144773554200001</v>
      </c>
      <c r="K316" s="13"/>
      <c r="L316" s="13"/>
      <c r="M316" s="14"/>
      <c r="N316" s="12"/>
      <c r="O316" s="11">
        <v>2.447204761744</v>
      </c>
      <c r="P316" s="13"/>
      <c r="Q316" s="13"/>
      <c r="R316" s="14"/>
      <c r="S316" s="12"/>
      <c r="T316" s="11">
        <v>3.1386524972859999</v>
      </c>
      <c r="U316" s="13"/>
      <c r="V316" s="13"/>
      <c r="W316" s="14"/>
      <c r="X316" s="28">
        <v>0</v>
      </c>
    </row>
    <row r="317" spans="1:24" x14ac:dyDescent="0.2">
      <c r="A317" s="9" t="s">
        <v>266</v>
      </c>
      <c r="B317" s="10" t="s">
        <v>653</v>
      </c>
      <c r="C317" s="11">
        <v>3.0905258530229998</v>
      </c>
      <c r="D317" s="11">
        <v>0.68996853587100004</v>
      </c>
      <c r="E317" s="11">
        <v>2.4005573171519998</v>
      </c>
      <c r="F317" s="11">
        <v>-16.695480912089</v>
      </c>
      <c r="G317" s="11">
        <v>2.2205155183650001</v>
      </c>
      <c r="H317" s="11">
        <v>0.5</v>
      </c>
      <c r="I317" s="12"/>
      <c r="J317" s="11">
        <v>0.68996853587100004</v>
      </c>
      <c r="K317" s="13"/>
      <c r="L317" s="13"/>
      <c r="M317" s="14"/>
      <c r="N317" s="12"/>
      <c r="O317" s="11">
        <v>2.4005573171519998</v>
      </c>
      <c r="P317" s="13"/>
      <c r="Q317" s="13"/>
      <c r="R317" s="14"/>
      <c r="S317" s="12"/>
      <c r="T317" s="11">
        <v>3.0905258530229998</v>
      </c>
      <c r="U317" s="13"/>
      <c r="V317" s="13"/>
      <c r="W317" s="14"/>
      <c r="X317" s="28">
        <v>0</v>
      </c>
    </row>
    <row r="318" spans="1:24" x14ac:dyDescent="0.2">
      <c r="A318" s="9" t="s">
        <v>42</v>
      </c>
      <c r="B318" s="10" t="s">
        <v>429</v>
      </c>
      <c r="C318" s="11">
        <v>61.990711722650005</v>
      </c>
      <c r="D318" s="11">
        <v>17.276649131528</v>
      </c>
      <c r="E318" s="11">
        <v>44.714062591122001</v>
      </c>
      <c r="F318" s="11">
        <v>-1.7443941823189999</v>
      </c>
      <c r="G318" s="11">
        <v>41.360507896788</v>
      </c>
      <c r="H318" s="13">
        <v>3.7546999999999997E-2</v>
      </c>
      <c r="I318" s="12">
        <v>16.155509262034002</v>
      </c>
      <c r="J318" s="11">
        <v>1.121139869494</v>
      </c>
      <c r="K318" s="13"/>
      <c r="L318" s="13"/>
      <c r="M318" s="14"/>
      <c r="N318" s="12">
        <v>37.764711612017997</v>
      </c>
      <c r="O318" s="11">
        <v>6.9493509791040005</v>
      </c>
      <c r="P318" s="13"/>
      <c r="Q318" s="13"/>
      <c r="R318" s="14"/>
      <c r="S318" s="12">
        <v>53.920220874051999</v>
      </c>
      <c r="T318" s="11">
        <v>8.0704908485980003</v>
      </c>
      <c r="U318" s="13"/>
      <c r="V318" s="13"/>
      <c r="W318" s="14"/>
      <c r="X318" s="28">
        <v>0</v>
      </c>
    </row>
    <row r="319" spans="1:24" x14ac:dyDescent="0.2">
      <c r="A319" s="9" t="s">
        <v>109</v>
      </c>
      <c r="B319" s="10" t="s">
        <v>496</v>
      </c>
      <c r="C319" s="11">
        <v>51.667402755344995</v>
      </c>
      <c r="D319" s="11">
        <v>14.647904298856</v>
      </c>
      <c r="E319" s="11">
        <v>37.019498456488996</v>
      </c>
      <c r="F319" s="11">
        <v>-2.5660160218630002</v>
      </c>
      <c r="G319" s="11">
        <v>34.243036072251996</v>
      </c>
      <c r="H319" s="13">
        <v>6.4822000000000005E-2</v>
      </c>
      <c r="I319" s="12">
        <v>13.293218444606001</v>
      </c>
      <c r="J319" s="11">
        <v>1.35468585425</v>
      </c>
      <c r="K319" s="13"/>
      <c r="L319" s="13"/>
      <c r="M319" s="14"/>
      <c r="N319" s="12">
        <v>31.056066666357001</v>
      </c>
      <c r="O319" s="11">
        <v>5.9634317901319998</v>
      </c>
      <c r="P319" s="13"/>
      <c r="Q319" s="13"/>
      <c r="R319" s="14"/>
      <c r="S319" s="12">
        <v>44.349285110963002</v>
      </c>
      <c r="T319" s="11">
        <v>7.3181176443819993</v>
      </c>
      <c r="U319" s="13"/>
      <c r="V319" s="13"/>
      <c r="W319" s="14"/>
      <c r="X319" s="28">
        <v>0</v>
      </c>
    </row>
    <row r="320" spans="1:24" x14ac:dyDescent="0.2">
      <c r="A320" s="9" t="s">
        <v>126</v>
      </c>
      <c r="B320" s="10" t="s">
        <v>513</v>
      </c>
      <c r="C320" s="11">
        <v>105.758667772164</v>
      </c>
      <c r="D320" s="11">
        <v>37.759630042658998</v>
      </c>
      <c r="E320" s="11">
        <v>67.999037729505005</v>
      </c>
      <c r="F320" s="11">
        <v>26.117971675142002</v>
      </c>
      <c r="G320" s="11">
        <v>62.899109899792002</v>
      </c>
      <c r="H320" s="13">
        <v>0</v>
      </c>
      <c r="I320" s="12">
        <v>34.294775089199995</v>
      </c>
      <c r="J320" s="11">
        <v>3.4648549534590001</v>
      </c>
      <c r="K320" s="13"/>
      <c r="L320" s="13"/>
      <c r="M320" s="14"/>
      <c r="N320" s="12">
        <v>58.853042078783993</v>
      </c>
      <c r="O320" s="11">
        <v>9.1459956507209998</v>
      </c>
      <c r="P320" s="13"/>
      <c r="Q320" s="13"/>
      <c r="R320" s="14"/>
      <c r="S320" s="12">
        <v>93.147817167983987</v>
      </c>
      <c r="T320" s="11">
        <v>12.610850604179999</v>
      </c>
      <c r="U320" s="13"/>
      <c r="V320" s="13"/>
      <c r="W320" s="14"/>
      <c r="X320" s="28">
        <v>0</v>
      </c>
    </row>
    <row r="321" spans="1:24" x14ac:dyDescent="0.2">
      <c r="A321" s="9" t="s">
        <v>372</v>
      </c>
      <c r="B321" s="10" t="s">
        <v>759</v>
      </c>
      <c r="C321" s="11">
        <v>2.7967468076320001</v>
      </c>
      <c r="D321" s="11">
        <v>0.49140015342900001</v>
      </c>
      <c r="E321" s="11">
        <v>2.3053466542029999</v>
      </c>
      <c r="F321" s="11">
        <v>-19.116849660497</v>
      </c>
      <c r="G321" s="11">
        <v>2.132445655138</v>
      </c>
      <c r="H321" s="11">
        <v>0.5</v>
      </c>
      <c r="I321" s="12"/>
      <c r="J321" s="11">
        <v>0.49140015342900001</v>
      </c>
      <c r="K321" s="13"/>
      <c r="L321" s="13"/>
      <c r="M321" s="14"/>
      <c r="N321" s="12"/>
      <c r="O321" s="11">
        <v>2.3053466542029999</v>
      </c>
      <c r="P321" s="13"/>
      <c r="Q321" s="13"/>
      <c r="R321" s="14"/>
      <c r="S321" s="12"/>
      <c r="T321" s="11">
        <v>2.7967468076320001</v>
      </c>
      <c r="U321" s="13"/>
      <c r="V321" s="13"/>
      <c r="W321" s="14"/>
      <c r="X321" s="28">
        <v>0</v>
      </c>
    </row>
    <row r="322" spans="1:24" x14ac:dyDescent="0.2">
      <c r="A322" s="9" t="s">
        <v>242</v>
      </c>
      <c r="B322" s="10" t="s">
        <v>629</v>
      </c>
      <c r="C322" s="11">
        <v>2.6517258350869999</v>
      </c>
      <c r="D322" s="11">
        <v>0.34660971413799996</v>
      </c>
      <c r="E322" s="11">
        <v>2.3051161209490001</v>
      </c>
      <c r="F322" s="11">
        <v>-7.8530632794239992</v>
      </c>
      <c r="G322" s="11">
        <v>2.1322324118779998</v>
      </c>
      <c r="H322" s="11">
        <v>0.5</v>
      </c>
      <c r="I322" s="12"/>
      <c r="J322" s="11">
        <v>0.34660971413799996</v>
      </c>
      <c r="K322" s="13"/>
      <c r="L322" s="13"/>
      <c r="M322" s="14"/>
      <c r="N322" s="12"/>
      <c r="O322" s="11">
        <v>2.3051161209490001</v>
      </c>
      <c r="P322" s="13"/>
      <c r="Q322" s="13"/>
      <c r="R322" s="14"/>
      <c r="S322" s="12"/>
      <c r="T322" s="11">
        <v>2.6517258350869999</v>
      </c>
      <c r="U322" s="13"/>
      <c r="V322" s="13"/>
      <c r="W322" s="14"/>
      <c r="X322" s="28">
        <v>0</v>
      </c>
    </row>
    <row r="323" spans="1:24" x14ac:dyDescent="0.2">
      <c r="A323" s="9" t="s">
        <v>79</v>
      </c>
      <c r="B323" s="10" t="s">
        <v>466</v>
      </c>
      <c r="C323" s="11">
        <v>141.03335650427999</v>
      </c>
      <c r="D323" s="11">
        <v>45.190955648120003</v>
      </c>
      <c r="E323" s="11">
        <v>95.842400856159998</v>
      </c>
      <c r="F323" s="11">
        <v>70.928889238533998</v>
      </c>
      <c r="G323" s="11">
        <v>88.654220791948006</v>
      </c>
      <c r="H323" s="13">
        <v>0</v>
      </c>
      <c r="I323" s="12">
        <v>41.634908142293995</v>
      </c>
      <c r="J323" s="13"/>
      <c r="K323" s="11">
        <v>3.5560475058260002</v>
      </c>
      <c r="L323" s="13"/>
      <c r="M323" s="14"/>
      <c r="N323" s="12">
        <v>90.744232816749999</v>
      </c>
      <c r="O323" s="13"/>
      <c r="P323" s="11">
        <v>5.0981680394090008</v>
      </c>
      <c r="Q323" s="13"/>
      <c r="R323" s="14"/>
      <c r="S323" s="12">
        <v>132.37914095904398</v>
      </c>
      <c r="T323" s="13"/>
      <c r="U323" s="11">
        <v>8.6542155452350009</v>
      </c>
      <c r="V323" s="13"/>
      <c r="W323" s="14"/>
      <c r="X323" s="28">
        <v>0</v>
      </c>
    </row>
    <row r="324" spans="1:24" x14ac:dyDescent="0.2">
      <c r="A324" s="9" t="s">
        <v>356</v>
      </c>
      <c r="B324" s="10" t="s">
        <v>743</v>
      </c>
      <c r="C324" s="11">
        <v>3.2862611855849995</v>
      </c>
      <c r="D324" s="11">
        <v>0.59784957959200002</v>
      </c>
      <c r="E324" s="11">
        <v>2.6884116059929997</v>
      </c>
      <c r="F324" s="11">
        <v>-17.452982227175003</v>
      </c>
      <c r="G324" s="11">
        <v>2.4867807355439999</v>
      </c>
      <c r="H324" s="11">
        <v>0.5</v>
      </c>
      <c r="I324" s="12"/>
      <c r="J324" s="11">
        <v>0.59784957959200002</v>
      </c>
      <c r="K324" s="13"/>
      <c r="L324" s="13"/>
      <c r="M324" s="14"/>
      <c r="N324" s="12"/>
      <c r="O324" s="11">
        <v>2.6884116059929997</v>
      </c>
      <c r="P324" s="13"/>
      <c r="Q324" s="13"/>
      <c r="R324" s="14"/>
      <c r="S324" s="12"/>
      <c r="T324" s="11">
        <v>3.2862611855849995</v>
      </c>
      <c r="U324" s="13"/>
      <c r="V324" s="13"/>
      <c r="W324" s="14"/>
      <c r="X324" s="28">
        <v>0</v>
      </c>
    </row>
    <row r="325" spans="1:24" x14ac:dyDescent="0.2">
      <c r="A325" s="9" t="s">
        <v>59</v>
      </c>
      <c r="B325" s="10" t="s">
        <v>446</v>
      </c>
      <c r="C325" s="11">
        <v>124.84362811134</v>
      </c>
      <c r="D325" s="11">
        <v>44.711689965673997</v>
      </c>
      <c r="E325" s="11">
        <v>80.131938145665998</v>
      </c>
      <c r="F325" s="11">
        <v>36.960123357853</v>
      </c>
      <c r="G325" s="11">
        <v>74.122042784740998</v>
      </c>
      <c r="H325" s="13">
        <v>0</v>
      </c>
      <c r="I325" s="12">
        <v>40.676775294551</v>
      </c>
      <c r="J325" s="11">
        <v>4.0349146711229995</v>
      </c>
      <c r="K325" s="13"/>
      <c r="L325" s="13"/>
      <c r="M325" s="14"/>
      <c r="N325" s="12">
        <v>69.203917339794998</v>
      </c>
      <c r="O325" s="11">
        <v>10.928020805871</v>
      </c>
      <c r="P325" s="13"/>
      <c r="Q325" s="13"/>
      <c r="R325" s="14"/>
      <c r="S325" s="12">
        <v>109.88069263434599</v>
      </c>
      <c r="T325" s="11">
        <v>14.962935476994</v>
      </c>
      <c r="U325" s="13"/>
      <c r="V325" s="13"/>
      <c r="W325" s="14"/>
      <c r="X325" s="28">
        <v>0</v>
      </c>
    </row>
    <row r="326" spans="1:24" x14ac:dyDescent="0.2">
      <c r="A326" s="9" t="s">
        <v>80</v>
      </c>
      <c r="B326" s="10" t="s">
        <v>467</v>
      </c>
      <c r="C326" s="11">
        <v>135.42517397963201</v>
      </c>
      <c r="D326" s="11">
        <v>27.995584043953002</v>
      </c>
      <c r="E326" s="11">
        <v>107.429589935679</v>
      </c>
      <c r="F326" s="11">
        <v>60.574422496389005</v>
      </c>
      <c r="G326" s="11">
        <v>99.372370690503004</v>
      </c>
      <c r="H326" s="13">
        <v>0</v>
      </c>
      <c r="I326" s="12">
        <v>25.917313157469998</v>
      </c>
      <c r="J326" s="13"/>
      <c r="K326" s="11">
        <v>2.0782708864839998</v>
      </c>
      <c r="L326" s="13"/>
      <c r="M326" s="14"/>
      <c r="N326" s="12">
        <v>96.537214504968006</v>
      </c>
      <c r="O326" s="13"/>
      <c r="P326" s="11">
        <v>10.892375430710999</v>
      </c>
      <c r="Q326" s="13"/>
      <c r="R326" s="14"/>
      <c r="S326" s="12">
        <v>122.45452766243801</v>
      </c>
      <c r="T326" s="13"/>
      <c r="U326" s="11">
        <v>12.970646317194998</v>
      </c>
      <c r="V326" s="13"/>
      <c r="W326" s="14"/>
      <c r="X326" s="28">
        <v>0</v>
      </c>
    </row>
    <row r="327" spans="1:24" x14ac:dyDescent="0.2">
      <c r="A327" s="9" t="s">
        <v>365</v>
      </c>
      <c r="B327" s="10" t="s">
        <v>752</v>
      </c>
      <c r="C327" s="11">
        <v>1.4635901261789999</v>
      </c>
      <c r="D327" s="11">
        <v>0</v>
      </c>
      <c r="E327" s="11">
        <v>1.4635901261789999</v>
      </c>
      <c r="F327" s="11">
        <v>-12.530648650597</v>
      </c>
      <c r="G327" s="11">
        <v>1.3538208667160001</v>
      </c>
      <c r="H327" s="11">
        <v>0.5</v>
      </c>
      <c r="I327" s="12"/>
      <c r="J327" s="11">
        <v>0</v>
      </c>
      <c r="K327" s="13"/>
      <c r="L327" s="13"/>
      <c r="M327" s="14"/>
      <c r="N327" s="12"/>
      <c r="O327" s="11">
        <v>1.4635901261789999</v>
      </c>
      <c r="P327" s="13"/>
      <c r="Q327" s="13"/>
      <c r="R327" s="14"/>
      <c r="S327" s="12"/>
      <c r="T327" s="11">
        <v>1.4635901261789999</v>
      </c>
      <c r="U327" s="13"/>
      <c r="V327" s="13"/>
      <c r="W327" s="14"/>
      <c r="X327" s="28">
        <v>-0.21952367500100001</v>
      </c>
    </row>
    <row r="328" spans="1:24" x14ac:dyDescent="0.2">
      <c r="A328" s="9" t="s">
        <v>34</v>
      </c>
      <c r="B328" s="10" t="s">
        <v>421</v>
      </c>
      <c r="C328" s="11">
        <v>50.814377020125995</v>
      </c>
      <c r="D328" s="11">
        <v>16.830344827975999</v>
      </c>
      <c r="E328" s="11">
        <v>33.984032192149996</v>
      </c>
      <c r="F328" s="11">
        <v>17.968155636170998</v>
      </c>
      <c r="G328" s="11">
        <v>31.435229777738002</v>
      </c>
      <c r="H328" s="13">
        <v>0</v>
      </c>
      <c r="I328" s="12">
        <v>15.91407500861</v>
      </c>
      <c r="J328" s="11">
        <v>0.91626981936600005</v>
      </c>
      <c r="K328" s="13"/>
      <c r="L328" s="13"/>
      <c r="M328" s="14"/>
      <c r="N328" s="12">
        <v>27.234275908640001</v>
      </c>
      <c r="O328" s="11">
        <v>6.74975628351</v>
      </c>
      <c r="P328" s="13"/>
      <c r="Q328" s="13"/>
      <c r="R328" s="14"/>
      <c r="S328" s="12">
        <v>43.148350917249999</v>
      </c>
      <c r="T328" s="11">
        <v>7.6660261028759997</v>
      </c>
      <c r="U328" s="13"/>
      <c r="V328" s="13"/>
      <c r="W328" s="14"/>
      <c r="X328" s="28">
        <v>0</v>
      </c>
    </row>
    <row r="329" spans="1:24" x14ac:dyDescent="0.2">
      <c r="A329" s="9" t="s">
        <v>278</v>
      </c>
      <c r="B329" s="10" t="s">
        <v>665</v>
      </c>
      <c r="C329" s="11">
        <v>5.2417549347880001</v>
      </c>
      <c r="D329" s="11">
        <v>1.238108486609</v>
      </c>
      <c r="E329" s="11">
        <v>4.0036464481790004</v>
      </c>
      <c r="F329" s="11">
        <v>-11.842973045558001</v>
      </c>
      <c r="G329" s="11">
        <v>3.7033729645659998</v>
      </c>
      <c r="H329" s="11">
        <v>0.5</v>
      </c>
      <c r="I329" s="12"/>
      <c r="J329" s="11">
        <v>1.238108486609</v>
      </c>
      <c r="K329" s="13"/>
      <c r="L329" s="13"/>
      <c r="M329" s="14"/>
      <c r="N329" s="12"/>
      <c r="O329" s="11">
        <v>4.0036464481790004</v>
      </c>
      <c r="P329" s="13"/>
      <c r="Q329" s="13"/>
      <c r="R329" s="14"/>
      <c r="S329" s="12"/>
      <c r="T329" s="11">
        <v>5.2417549347880001</v>
      </c>
      <c r="U329" s="13"/>
      <c r="V329" s="13"/>
      <c r="W329" s="14"/>
      <c r="X329" s="28">
        <v>0</v>
      </c>
    </row>
    <row r="330" spans="1:24" x14ac:dyDescent="0.2">
      <c r="A330" s="9" t="s">
        <v>127</v>
      </c>
      <c r="B330" s="10" t="s">
        <v>514</v>
      </c>
      <c r="C330" s="11">
        <v>43.710377297064994</v>
      </c>
      <c r="D330" s="11">
        <v>13.577378599346998</v>
      </c>
      <c r="E330" s="11">
        <v>30.132998697717998</v>
      </c>
      <c r="F330" s="11">
        <v>-22.664125634194999</v>
      </c>
      <c r="G330" s="11">
        <v>27.873023795388999</v>
      </c>
      <c r="H330" s="13">
        <v>0.42926799999999998</v>
      </c>
      <c r="I330" s="12">
        <v>12.487639073605999</v>
      </c>
      <c r="J330" s="11">
        <v>1.0897395257409999</v>
      </c>
      <c r="K330" s="13"/>
      <c r="L330" s="13"/>
      <c r="M330" s="14"/>
      <c r="N330" s="12">
        <v>23.982024470320003</v>
      </c>
      <c r="O330" s="11">
        <v>6.1509742273979997</v>
      </c>
      <c r="P330" s="13"/>
      <c r="Q330" s="13"/>
      <c r="R330" s="14"/>
      <c r="S330" s="12">
        <v>36.469663543926004</v>
      </c>
      <c r="T330" s="11">
        <v>7.2407137531389996</v>
      </c>
      <c r="U330" s="13"/>
      <c r="V330" s="13"/>
      <c r="W330" s="14"/>
      <c r="X330" s="28">
        <v>0</v>
      </c>
    </row>
    <row r="331" spans="1:24" x14ac:dyDescent="0.2">
      <c r="A331" s="9" t="s">
        <v>43</v>
      </c>
      <c r="B331" s="10" t="s">
        <v>430</v>
      </c>
      <c r="C331" s="11">
        <v>77.985448905401995</v>
      </c>
      <c r="D331" s="11">
        <v>25.448941589797002</v>
      </c>
      <c r="E331" s="11">
        <v>52.536507315605</v>
      </c>
      <c r="F331" s="11">
        <v>24.515408749462001</v>
      </c>
      <c r="G331" s="11">
        <v>48.596269266934996</v>
      </c>
      <c r="H331" s="13">
        <v>0</v>
      </c>
      <c r="I331" s="12">
        <v>23.112917731277999</v>
      </c>
      <c r="J331" s="11">
        <v>2.3360238585189999</v>
      </c>
      <c r="K331" s="13"/>
      <c r="L331" s="13"/>
      <c r="M331" s="14"/>
      <c r="N331" s="12">
        <v>44.866138508493002</v>
      </c>
      <c r="O331" s="11">
        <v>7.6703688071120002</v>
      </c>
      <c r="P331" s="13"/>
      <c r="Q331" s="13"/>
      <c r="R331" s="14"/>
      <c r="S331" s="12">
        <v>67.979056239770998</v>
      </c>
      <c r="T331" s="11">
        <v>10.006392665631001</v>
      </c>
      <c r="U331" s="13"/>
      <c r="V331" s="13"/>
      <c r="W331" s="14"/>
      <c r="X331" s="28">
        <v>0</v>
      </c>
    </row>
    <row r="332" spans="1:24" x14ac:dyDescent="0.2">
      <c r="A332" s="9" t="s">
        <v>350</v>
      </c>
      <c r="B332" s="10" t="s">
        <v>737</v>
      </c>
      <c r="C332" s="11">
        <v>2.9532515740609999</v>
      </c>
      <c r="D332" s="11">
        <v>0.77099628343399995</v>
      </c>
      <c r="E332" s="11">
        <v>2.1822552906269999</v>
      </c>
      <c r="F332" s="11">
        <v>-10.849222347696999</v>
      </c>
      <c r="G332" s="11">
        <v>2.0185861438299999</v>
      </c>
      <c r="H332" s="11">
        <v>0.5</v>
      </c>
      <c r="I332" s="12"/>
      <c r="J332" s="11">
        <v>0.77099628343399995</v>
      </c>
      <c r="K332" s="13"/>
      <c r="L332" s="13"/>
      <c r="M332" s="14"/>
      <c r="N332" s="12"/>
      <c r="O332" s="11">
        <v>2.1822552906269999</v>
      </c>
      <c r="P332" s="13"/>
      <c r="Q332" s="13"/>
      <c r="R332" s="14"/>
      <c r="S332" s="12"/>
      <c r="T332" s="11">
        <v>2.9532515740609999</v>
      </c>
      <c r="U332" s="13"/>
      <c r="V332" s="13"/>
      <c r="W332" s="14"/>
      <c r="X332" s="28">
        <v>0</v>
      </c>
    </row>
    <row r="333" spans="1:24" x14ac:dyDescent="0.2">
      <c r="A333" s="9" t="s">
        <v>366</v>
      </c>
      <c r="B333" s="10" t="s">
        <v>753</v>
      </c>
      <c r="C333" s="11">
        <v>1.3616645122390001</v>
      </c>
      <c r="D333" s="11">
        <v>0</v>
      </c>
      <c r="E333" s="11">
        <v>1.3616645122390001</v>
      </c>
      <c r="F333" s="11">
        <v>-7.2408689121660004</v>
      </c>
      <c r="G333" s="11">
        <v>1.2595396738209998</v>
      </c>
      <c r="H333" s="11">
        <v>0.5</v>
      </c>
      <c r="I333" s="12"/>
      <c r="J333" s="11">
        <v>0</v>
      </c>
      <c r="K333" s="13"/>
      <c r="L333" s="13"/>
      <c r="M333" s="14"/>
      <c r="N333" s="12"/>
      <c r="O333" s="11">
        <v>1.3616645122390001</v>
      </c>
      <c r="P333" s="13"/>
      <c r="Q333" s="13"/>
      <c r="R333" s="14"/>
      <c r="S333" s="12"/>
      <c r="T333" s="11">
        <v>1.3616645122390001</v>
      </c>
      <c r="U333" s="13"/>
      <c r="V333" s="13"/>
      <c r="W333" s="14"/>
      <c r="X333" s="28">
        <v>-3.4282098437000003E-2</v>
      </c>
    </row>
    <row r="334" spans="1:24" x14ac:dyDescent="0.2">
      <c r="A334" s="9" t="s">
        <v>340</v>
      </c>
      <c r="B334" s="10" t="s">
        <v>727</v>
      </c>
      <c r="C334" s="11">
        <v>3.171982456337</v>
      </c>
      <c r="D334" s="11">
        <v>0.644801269934</v>
      </c>
      <c r="E334" s="11">
        <v>2.5271811864029998</v>
      </c>
      <c r="F334" s="11">
        <v>-14.115697738470999</v>
      </c>
      <c r="G334" s="11">
        <v>2.3376425974229997</v>
      </c>
      <c r="H334" s="11">
        <v>0.5</v>
      </c>
      <c r="I334" s="12"/>
      <c r="J334" s="11">
        <v>0.644801269934</v>
      </c>
      <c r="K334" s="13"/>
      <c r="L334" s="13"/>
      <c r="M334" s="14"/>
      <c r="N334" s="12"/>
      <c r="O334" s="11">
        <v>2.5271811864029998</v>
      </c>
      <c r="P334" s="13"/>
      <c r="Q334" s="13"/>
      <c r="R334" s="14"/>
      <c r="S334" s="12"/>
      <c r="T334" s="11">
        <v>3.171982456337</v>
      </c>
      <c r="U334" s="13"/>
      <c r="V334" s="13"/>
      <c r="W334" s="14"/>
      <c r="X334" s="28">
        <v>0</v>
      </c>
    </row>
    <row r="335" spans="1:24" x14ac:dyDescent="0.2">
      <c r="A335" s="9" t="s">
        <v>211</v>
      </c>
      <c r="B335" s="10" t="s">
        <v>598</v>
      </c>
      <c r="C335" s="11">
        <v>4.0140720674049994</v>
      </c>
      <c r="D335" s="11">
        <v>0.84703880688299993</v>
      </c>
      <c r="E335" s="11">
        <v>3.167033260522</v>
      </c>
      <c r="F335" s="11">
        <v>-9.6244214960040004</v>
      </c>
      <c r="G335" s="11">
        <v>2.9295057659829999</v>
      </c>
      <c r="H335" s="11">
        <v>0.5</v>
      </c>
      <c r="I335" s="12"/>
      <c r="J335" s="11">
        <v>0.84703880688299993</v>
      </c>
      <c r="K335" s="13"/>
      <c r="L335" s="13"/>
      <c r="M335" s="14"/>
      <c r="N335" s="12"/>
      <c r="O335" s="11">
        <v>3.167033260522</v>
      </c>
      <c r="P335" s="13"/>
      <c r="Q335" s="13"/>
      <c r="R335" s="14"/>
      <c r="S335" s="12"/>
      <c r="T335" s="11">
        <v>4.0140720674049994</v>
      </c>
      <c r="U335" s="13"/>
      <c r="V335" s="13"/>
      <c r="W335" s="14"/>
      <c r="X335" s="28">
        <v>0</v>
      </c>
    </row>
    <row r="336" spans="1:24" x14ac:dyDescent="0.2">
      <c r="A336" s="9" t="s">
        <v>146</v>
      </c>
      <c r="B336" s="10" t="s">
        <v>533</v>
      </c>
      <c r="C336" s="11">
        <v>54.608468698681001</v>
      </c>
      <c r="D336" s="11">
        <v>18.456519447721</v>
      </c>
      <c r="E336" s="11">
        <v>36.151949250960001</v>
      </c>
      <c r="F336" s="11">
        <v>2.175711719193</v>
      </c>
      <c r="G336" s="11">
        <v>33.440553057137997</v>
      </c>
      <c r="H336" s="13">
        <v>0</v>
      </c>
      <c r="I336" s="13">
        <v>17.017104269461999</v>
      </c>
      <c r="J336" s="11">
        <v>1.43941517826</v>
      </c>
      <c r="K336" s="13"/>
      <c r="L336" s="13"/>
      <c r="M336" s="14"/>
      <c r="N336" s="12">
        <v>31.461982484499998</v>
      </c>
      <c r="O336" s="11">
        <v>4.6899667664609996</v>
      </c>
      <c r="P336" s="13"/>
      <c r="Q336" s="13"/>
      <c r="R336" s="14"/>
      <c r="S336" s="12">
        <v>48.479086753961994</v>
      </c>
      <c r="T336" s="11">
        <v>6.1293819447209996</v>
      </c>
      <c r="U336" s="13"/>
      <c r="V336" s="13"/>
      <c r="W336" s="14"/>
      <c r="X336" s="28">
        <v>0</v>
      </c>
    </row>
    <row r="337" spans="1:24" x14ac:dyDescent="0.2">
      <c r="A337" s="9" t="s">
        <v>236</v>
      </c>
      <c r="B337" s="10" t="s">
        <v>623</v>
      </c>
      <c r="C337" s="11">
        <v>6.37131859484</v>
      </c>
      <c r="D337" s="11">
        <v>1.6504133769390001</v>
      </c>
      <c r="E337" s="11">
        <v>4.7209052179009996</v>
      </c>
      <c r="F337" s="11">
        <v>-5.4382900234560001</v>
      </c>
      <c r="G337" s="11">
        <v>4.3668373265589997</v>
      </c>
      <c r="H337" s="11">
        <v>0.5</v>
      </c>
      <c r="I337" s="13"/>
      <c r="J337" s="11">
        <v>1.6504133769390001</v>
      </c>
      <c r="K337" s="13"/>
      <c r="L337" s="13"/>
      <c r="M337" s="14"/>
      <c r="N337" s="12"/>
      <c r="O337" s="11">
        <v>4.7209052179009996</v>
      </c>
      <c r="P337" s="13"/>
      <c r="Q337" s="13"/>
      <c r="R337" s="14"/>
      <c r="S337" s="12"/>
      <c r="T337" s="11">
        <v>6.37131859484</v>
      </c>
      <c r="U337" s="13"/>
      <c r="V337" s="13"/>
      <c r="W337" s="14"/>
      <c r="X337" s="28">
        <v>0</v>
      </c>
    </row>
    <row r="338" spans="1:24" x14ac:dyDescent="0.2">
      <c r="A338" s="9" t="s">
        <v>253</v>
      </c>
      <c r="B338" s="10" t="s">
        <v>640</v>
      </c>
      <c r="C338" s="11">
        <v>2.6396647619059994</v>
      </c>
      <c r="D338" s="11">
        <v>0.41749258503499997</v>
      </c>
      <c r="E338" s="11">
        <v>2.2221721768709997</v>
      </c>
      <c r="F338" s="11">
        <v>-16.781665924819997</v>
      </c>
      <c r="G338" s="11">
        <v>2.0555092636059999</v>
      </c>
      <c r="H338" s="14">
        <v>0.5</v>
      </c>
      <c r="I338" s="13"/>
      <c r="J338" s="11">
        <v>0.41749258503499997</v>
      </c>
      <c r="K338" s="13"/>
      <c r="L338" s="13"/>
      <c r="M338" s="14"/>
      <c r="N338" s="13"/>
      <c r="O338" s="11">
        <v>2.2221721768709997</v>
      </c>
      <c r="P338" s="13"/>
      <c r="Q338" s="13"/>
      <c r="R338" s="14"/>
      <c r="S338" s="13"/>
      <c r="T338" s="11">
        <v>2.6396647619059994</v>
      </c>
      <c r="U338" s="13"/>
      <c r="V338" s="13"/>
      <c r="W338" s="14"/>
      <c r="X338" s="28">
        <v>0</v>
      </c>
    </row>
    <row r="339" spans="1:24" x14ac:dyDescent="0.2">
      <c r="A339" s="9" t="s">
        <v>243</v>
      </c>
      <c r="B339" s="10" t="s">
        <v>630</v>
      </c>
      <c r="C339" s="11">
        <v>2.238127539748</v>
      </c>
      <c r="D339" s="11">
        <v>0.51525257242</v>
      </c>
      <c r="E339" s="11">
        <v>1.7228749673280002</v>
      </c>
      <c r="F339" s="11">
        <v>-12.469165898127999</v>
      </c>
      <c r="G339" s="11">
        <v>1.593659344779</v>
      </c>
      <c r="H339" s="14">
        <v>0.5</v>
      </c>
      <c r="I339" s="13"/>
      <c r="J339" s="11">
        <v>0.51525257242</v>
      </c>
      <c r="K339" s="13"/>
      <c r="L339" s="13"/>
      <c r="M339" s="14"/>
      <c r="N339" s="13"/>
      <c r="O339" s="11">
        <v>1.7228749673280002</v>
      </c>
      <c r="P339" s="13"/>
      <c r="Q339" s="13"/>
      <c r="R339" s="14"/>
      <c r="S339" s="13"/>
      <c r="T339" s="11">
        <v>2.238127539748</v>
      </c>
      <c r="U339" s="13"/>
      <c r="V339" s="13"/>
      <c r="W339" s="14"/>
      <c r="X339" s="28">
        <v>0</v>
      </c>
    </row>
    <row r="340" spans="1:24" x14ac:dyDescent="0.2">
      <c r="A340" s="9" t="s">
        <v>279</v>
      </c>
      <c r="B340" s="10" t="s">
        <v>666</v>
      </c>
      <c r="C340" s="11">
        <v>6.1619498131969994</v>
      </c>
      <c r="D340" s="11">
        <v>1.4457755077819998</v>
      </c>
      <c r="E340" s="11">
        <v>4.7161743054149996</v>
      </c>
      <c r="F340" s="11">
        <v>-8.795935623849001</v>
      </c>
      <c r="G340" s="11">
        <v>4.3624612325090002</v>
      </c>
      <c r="H340" s="14">
        <v>0.5</v>
      </c>
      <c r="I340" s="13"/>
      <c r="J340" s="11">
        <v>1.4457755077819998</v>
      </c>
      <c r="K340" s="13"/>
      <c r="L340" s="13"/>
      <c r="M340" s="14"/>
      <c r="N340" s="13"/>
      <c r="O340" s="11">
        <v>4.7161743054149996</v>
      </c>
      <c r="P340" s="13"/>
      <c r="Q340" s="13"/>
      <c r="R340" s="14"/>
      <c r="S340" s="13"/>
      <c r="T340" s="11">
        <v>6.1619498131969994</v>
      </c>
      <c r="U340" s="13"/>
      <c r="V340" s="13"/>
      <c r="W340" s="14"/>
      <c r="X340" s="28">
        <v>0</v>
      </c>
    </row>
    <row r="341" spans="1:24" x14ac:dyDescent="0.2">
      <c r="A341" s="9" t="s">
        <v>267</v>
      </c>
      <c r="B341" s="10" t="s">
        <v>654</v>
      </c>
      <c r="C341" s="11">
        <v>2.197572023802</v>
      </c>
      <c r="D341" s="11">
        <v>0.33605824259200001</v>
      </c>
      <c r="E341" s="11">
        <v>1.86151378121</v>
      </c>
      <c r="F341" s="11">
        <v>-8.8890177618420001</v>
      </c>
      <c r="G341" s="11">
        <v>1.721900247619</v>
      </c>
      <c r="H341" s="14">
        <v>0.5</v>
      </c>
      <c r="I341" s="13"/>
      <c r="J341" s="11">
        <v>0.33605824259200001</v>
      </c>
      <c r="K341" s="13"/>
      <c r="L341" s="13"/>
      <c r="M341" s="14"/>
      <c r="N341" s="13"/>
      <c r="O341" s="11">
        <v>1.86151378121</v>
      </c>
      <c r="P341" s="13"/>
      <c r="Q341" s="13"/>
      <c r="R341" s="14"/>
      <c r="S341" s="13"/>
      <c r="T341" s="11">
        <v>2.197572023802</v>
      </c>
      <c r="U341" s="13"/>
      <c r="V341" s="13"/>
      <c r="W341" s="14"/>
      <c r="X341" s="28">
        <v>0</v>
      </c>
    </row>
    <row r="342" spans="1:24" x14ac:dyDescent="0.2">
      <c r="A342" s="9" t="s">
        <v>140</v>
      </c>
      <c r="B342" s="10" t="s">
        <v>527</v>
      </c>
      <c r="C342" s="11">
        <v>45.647938338738001</v>
      </c>
      <c r="D342" s="11">
        <v>14.659645832915</v>
      </c>
      <c r="E342" s="11">
        <v>30.988292505823001</v>
      </c>
      <c r="F342" s="11">
        <v>-24.335144804317</v>
      </c>
      <c r="G342" s="11">
        <v>28.664170567886</v>
      </c>
      <c r="H342" s="14">
        <v>0.43986999999999998</v>
      </c>
      <c r="I342" s="11">
        <v>13.253273422776001</v>
      </c>
      <c r="J342" s="11">
        <v>1.406372410138</v>
      </c>
      <c r="K342" s="13"/>
      <c r="L342" s="13"/>
      <c r="M342" s="14"/>
      <c r="N342" s="11">
        <v>25.761704058552002</v>
      </c>
      <c r="O342" s="11">
        <v>5.2265884472720003</v>
      </c>
      <c r="P342" s="13"/>
      <c r="Q342" s="13"/>
      <c r="R342" s="14"/>
      <c r="S342" s="11">
        <v>39.014977481328003</v>
      </c>
      <c r="T342" s="11">
        <v>6.6329608574100005</v>
      </c>
      <c r="U342" s="13"/>
      <c r="V342" s="13"/>
      <c r="W342" s="14"/>
      <c r="X342" s="28">
        <v>0</v>
      </c>
    </row>
    <row r="343" spans="1:24" x14ac:dyDescent="0.2">
      <c r="A343" s="9" t="s">
        <v>280</v>
      </c>
      <c r="B343" s="10" t="s">
        <v>667</v>
      </c>
      <c r="C343" s="11">
        <v>2.147956568343</v>
      </c>
      <c r="D343" s="11">
        <v>0</v>
      </c>
      <c r="E343" s="11">
        <v>2.147956568343</v>
      </c>
      <c r="F343" s="11">
        <v>-20.717762947742997</v>
      </c>
      <c r="G343" s="11">
        <v>1.986859825717</v>
      </c>
      <c r="H343" s="14">
        <v>0.5</v>
      </c>
      <c r="I343" s="13"/>
      <c r="J343" s="11">
        <v>0</v>
      </c>
      <c r="K343" s="13"/>
      <c r="L343" s="13"/>
      <c r="M343" s="14"/>
      <c r="N343" s="13"/>
      <c r="O343" s="11">
        <v>2.147956568343</v>
      </c>
      <c r="P343" s="13"/>
      <c r="Q343" s="13"/>
      <c r="R343" s="14"/>
      <c r="S343" s="13"/>
      <c r="T343" s="11">
        <v>2.147956568343</v>
      </c>
      <c r="U343" s="13"/>
      <c r="V343" s="13"/>
      <c r="W343" s="14"/>
      <c r="X343" s="28">
        <v>-7.8400710674000007E-2</v>
      </c>
    </row>
    <row r="344" spans="1:24" x14ac:dyDescent="0.2">
      <c r="A344" s="9" t="s">
        <v>138</v>
      </c>
      <c r="B344" s="10" t="s">
        <v>525</v>
      </c>
      <c r="C344" s="11">
        <v>44.554197919648999</v>
      </c>
      <c r="D344" s="11">
        <v>14.187913320934999</v>
      </c>
      <c r="E344" s="11">
        <v>30.366284598714003</v>
      </c>
      <c r="F344" s="11">
        <v>11.106722138016</v>
      </c>
      <c r="G344" s="11">
        <v>28.088813253811001</v>
      </c>
      <c r="H344" s="14">
        <v>0</v>
      </c>
      <c r="I344" s="11">
        <v>12.974218887632999</v>
      </c>
      <c r="J344" s="11">
        <v>1.2136944333019999</v>
      </c>
      <c r="K344" s="13"/>
      <c r="L344" s="13"/>
      <c r="M344" s="14"/>
      <c r="N344" s="11">
        <v>26.468479973346</v>
      </c>
      <c r="O344" s="11">
        <v>3.8978046253679999</v>
      </c>
      <c r="P344" s="13"/>
      <c r="Q344" s="13"/>
      <c r="R344" s="14"/>
      <c r="S344" s="11">
        <v>39.442698860979</v>
      </c>
      <c r="T344" s="11">
        <v>5.1114990586699998</v>
      </c>
      <c r="U344" s="13"/>
      <c r="V344" s="13"/>
      <c r="W344" s="14"/>
      <c r="X344" s="28">
        <v>0</v>
      </c>
    </row>
    <row r="345" spans="1:24" x14ac:dyDescent="0.2">
      <c r="A345" s="9" t="s">
        <v>213</v>
      </c>
      <c r="B345" s="10" t="s">
        <v>600</v>
      </c>
      <c r="C345" s="11">
        <v>2.9375391838030001</v>
      </c>
      <c r="D345" s="11">
        <v>0.71606046293799996</v>
      </c>
      <c r="E345" s="11">
        <v>2.221478720865</v>
      </c>
      <c r="F345" s="11">
        <v>-2.271258089696</v>
      </c>
      <c r="G345" s="11">
        <v>2.0548678167999999</v>
      </c>
      <c r="H345" s="14">
        <v>0.5</v>
      </c>
      <c r="I345" s="13"/>
      <c r="J345" s="11">
        <v>0.71606046293799996</v>
      </c>
      <c r="K345" s="13"/>
      <c r="L345" s="13"/>
      <c r="M345" s="14"/>
      <c r="N345" s="13"/>
      <c r="O345" s="11">
        <v>2.221478720865</v>
      </c>
      <c r="P345" s="13"/>
      <c r="Q345" s="13"/>
      <c r="R345" s="14"/>
      <c r="S345" s="13"/>
      <c r="T345" s="11">
        <v>2.9375391838030001</v>
      </c>
      <c r="U345" s="13"/>
      <c r="V345" s="13"/>
      <c r="W345" s="14"/>
      <c r="X345" s="28">
        <v>0</v>
      </c>
    </row>
    <row r="346" spans="1:24" x14ac:dyDescent="0.2">
      <c r="A346" s="9" t="s">
        <v>13</v>
      </c>
      <c r="B346" s="10" t="s">
        <v>400</v>
      </c>
      <c r="C346" s="11">
        <v>158.02849295536501</v>
      </c>
      <c r="D346" s="11">
        <v>53.958157431031999</v>
      </c>
      <c r="E346" s="11">
        <v>104.070335524333</v>
      </c>
      <c r="F346" s="11">
        <v>4.5164558454440007</v>
      </c>
      <c r="G346" s="11">
        <v>96.265060360008007</v>
      </c>
      <c r="H346" s="14">
        <v>0</v>
      </c>
      <c r="I346" s="11">
        <v>41.288778559348003</v>
      </c>
      <c r="J346" s="11">
        <v>12.669378871684</v>
      </c>
      <c r="K346" s="13"/>
      <c r="L346" s="13"/>
      <c r="M346" s="14"/>
      <c r="N346" s="11">
        <v>73.300337090032997</v>
      </c>
      <c r="O346" s="11">
        <v>30.769998434300003</v>
      </c>
      <c r="P346" s="13"/>
      <c r="Q346" s="13"/>
      <c r="R346" s="14"/>
      <c r="S346" s="11">
        <v>114.589115649381</v>
      </c>
      <c r="T346" s="11">
        <v>43.439377305984003</v>
      </c>
      <c r="U346" s="13"/>
      <c r="V346" s="13"/>
      <c r="W346" s="14"/>
      <c r="X346" s="28">
        <v>0</v>
      </c>
    </row>
    <row r="347" spans="1:24" x14ac:dyDescent="0.2">
      <c r="A347" s="9" t="s">
        <v>44</v>
      </c>
      <c r="B347" s="10" t="s">
        <v>431</v>
      </c>
      <c r="C347" s="11">
        <v>49.261204887572006</v>
      </c>
      <c r="D347" s="11">
        <v>15.276405367039001</v>
      </c>
      <c r="E347" s="11">
        <v>33.984799520533002</v>
      </c>
      <c r="F347" s="11">
        <v>-45.384815791908004</v>
      </c>
      <c r="G347" s="11">
        <v>31.435939556493</v>
      </c>
      <c r="H347" s="14">
        <v>0.5</v>
      </c>
      <c r="I347" s="11">
        <v>13.962312231342999</v>
      </c>
      <c r="J347" s="11">
        <v>1.3140931356959999</v>
      </c>
      <c r="K347" s="13"/>
      <c r="L347" s="13"/>
      <c r="M347" s="14"/>
      <c r="N347" s="11">
        <v>28.159962669390001</v>
      </c>
      <c r="O347" s="11">
        <v>5.8248368511420008</v>
      </c>
      <c r="P347" s="13"/>
      <c r="Q347" s="13"/>
      <c r="R347" s="14"/>
      <c r="S347" s="11">
        <v>42.122274900733004</v>
      </c>
      <c r="T347" s="11">
        <v>7.1389299868380007</v>
      </c>
      <c r="U347" s="13"/>
      <c r="V347" s="13"/>
      <c r="W347" s="14"/>
      <c r="X347" s="28">
        <v>0</v>
      </c>
    </row>
    <row r="348" spans="1:24" x14ac:dyDescent="0.2">
      <c r="A348" s="9" t="s">
        <v>281</v>
      </c>
      <c r="B348" s="10" t="s">
        <v>668</v>
      </c>
      <c r="C348" s="11">
        <v>2.4176247803069999</v>
      </c>
      <c r="D348" s="11">
        <v>0.20160925528099999</v>
      </c>
      <c r="E348" s="11">
        <v>2.2160155250260001</v>
      </c>
      <c r="F348" s="11">
        <v>-18.303538202427998</v>
      </c>
      <c r="G348" s="11">
        <v>2.049814360649</v>
      </c>
      <c r="H348" s="14">
        <v>0.5</v>
      </c>
      <c r="I348" s="13"/>
      <c r="J348" s="11">
        <v>0.20160925528099999</v>
      </c>
      <c r="K348" s="13"/>
      <c r="L348" s="13"/>
      <c r="M348" s="14"/>
      <c r="N348" s="13"/>
      <c r="O348" s="11">
        <v>2.2160155250260001</v>
      </c>
      <c r="P348" s="13"/>
      <c r="Q348" s="13"/>
      <c r="R348" s="14"/>
      <c r="S348" s="13"/>
      <c r="T348" s="11">
        <v>2.4176247803069999</v>
      </c>
      <c r="U348" s="13"/>
      <c r="V348" s="13"/>
      <c r="W348" s="14"/>
      <c r="X348" s="28">
        <v>0</v>
      </c>
    </row>
    <row r="349" spans="1:24" x14ac:dyDescent="0.2">
      <c r="A349" s="9" t="s">
        <v>159</v>
      </c>
      <c r="B349" s="10" t="s">
        <v>546</v>
      </c>
      <c r="C349" s="11">
        <v>25.404352657994</v>
      </c>
      <c r="D349" s="11">
        <v>10.897790573813001</v>
      </c>
      <c r="E349" s="11">
        <v>14.506562084180999</v>
      </c>
      <c r="F349" s="11">
        <v>10.261457198327999</v>
      </c>
      <c r="G349" s="11">
        <v>13.418569927867999</v>
      </c>
      <c r="H349" s="14">
        <v>0</v>
      </c>
      <c r="I349" s="13"/>
      <c r="J349" s="13"/>
      <c r="K349" s="11">
        <v>10.897790573813001</v>
      </c>
      <c r="L349" s="13"/>
      <c r="M349" s="14"/>
      <c r="N349" s="13"/>
      <c r="O349" s="13"/>
      <c r="P349" s="11">
        <v>14.506562084180999</v>
      </c>
      <c r="Q349" s="13"/>
      <c r="R349" s="14"/>
      <c r="S349" s="13"/>
      <c r="T349" s="13"/>
      <c r="U349" s="11">
        <v>25.404352657994</v>
      </c>
      <c r="V349" s="13"/>
      <c r="W349" s="14"/>
      <c r="X349" s="28">
        <v>0</v>
      </c>
    </row>
    <row r="350" spans="1:24" x14ac:dyDescent="0.2">
      <c r="A350" s="9" t="s">
        <v>237</v>
      </c>
      <c r="B350" s="10" t="s">
        <v>624</v>
      </c>
      <c r="C350" s="11">
        <v>1.7000940475170001</v>
      </c>
      <c r="D350" s="11">
        <v>0.25153282710899999</v>
      </c>
      <c r="E350" s="11">
        <v>1.4485612204080001</v>
      </c>
      <c r="F350" s="11">
        <v>-15.098105296247001</v>
      </c>
      <c r="G350" s="11">
        <v>1.339919128877</v>
      </c>
      <c r="H350" s="14">
        <v>0.5</v>
      </c>
      <c r="I350" s="13"/>
      <c r="J350" s="11">
        <v>0.25153282710899999</v>
      </c>
      <c r="K350" s="13"/>
      <c r="L350" s="13"/>
      <c r="M350" s="14"/>
      <c r="N350" s="13"/>
      <c r="O350" s="11">
        <v>1.4485612204080001</v>
      </c>
      <c r="P350" s="13"/>
      <c r="Q350" s="13"/>
      <c r="R350" s="14"/>
      <c r="S350" s="13"/>
      <c r="T350" s="11">
        <v>1.7000940475170001</v>
      </c>
      <c r="U350" s="13"/>
      <c r="V350" s="13"/>
      <c r="W350" s="14"/>
      <c r="X350" s="28">
        <v>0</v>
      </c>
    </row>
    <row r="351" spans="1:24" x14ac:dyDescent="0.2">
      <c r="A351" s="9" t="s">
        <v>336</v>
      </c>
      <c r="B351" s="10" t="s">
        <v>723</v>
      </c>
      <c r="C351" s="11">
        <v>2.724405396196</v>
      </c>
      <c r="D351" s="11">
        <v>0.51271701845899997</v>
      </c>
      <c r="E351" s="11">
        <v>2.211688377737</v>
      </c>
      <c r="F351" s="11">
        <v>-21.468209568191</v>
      </c>
      <c r="G351" s="11">
        <v>2.0458117494070001</v>
      </c>
      <c r="H351" s="14">
        <v>0.5</v>
      </c>
      <c r="I351" s="13"/>
      <c r="J351" s="11">
        <v>0.51271701845899997</v>
      </c>
      <c r="K351" s="13"/>
      <c r="L351" s="13"/>
      <c r="M351" s="14"/>
      <c r="N351" s="13"/>
      <c r="O351" s="11">
        <v>2.211688377737</v>
      </c>
      <c r="P351" s="13"/>
      <c r="Q351" s="13"/>
      <c r="R351" s="14"/>
      <c r="S351" s="13"/>
      <c r="T351" s="11">
        <v>2.724405396196</v>
      </c>
      <c r="U351" s="13"/>
      <c r="V351" s="13"/>
      <c r="W351" s="14"/>
      <c r="X351" s="28">
        <v>0</v>
      </c>
    </row>
    <row r="352" spans="1:24" x14ac:dyDescent="0.2">
      <c r="A352" s="9" t="s">
        <v>71</v>
      </c>
      <c r="B352" s="10" t="s">
        <v>458</v>
      </c>
      <c r="C352" s="11">
        <v>97.88188858466701</v>
      </c>
      <c r="D352" s="11">
        <v>30.566875262248999</v>
      </c>
      <c r="E352" s="11">
        <v>67.315013322418011</v>
      </c>
      <c r="F352" s="11">
        <v>7.1146634518139997</v>
      </c>
      <c r="G352" s="11">
        <v>62.266387323236003</v>
      </c>
      <c r="H352" s="14">
        <v>0</v>
      </c>
      <c r="I352" s="11">
        <v>28.146146529323001</v>
      </c>
      <c r="J352" s="11">
        <v>2.4207287329259999</v>
      </c>
      <c r="K352" s="13"/>
      <c r="L352" s="13"/>
      <c r="M352" s="14"/>
      <c r="N352" s="11">
        <v>57.902865620961002</v>
      </c>
      <c r="O352" s="11">
        <v>9.4121477014570001</v>
      </c>
      <c r="P352" s="13"/>
      <c r="Q352" s="13"/>
      <c r="R352" s="14"/>
      <c r="S352" s="11">
        <v>86.049012150284</v>
      </c>
      <c r="T352" s="11">
        <v>11.832876434383</v>
      </c>
      <c r="U352" s="13"/>
      <c r="V352" s="13"/>
      <c r="W352" s="14"/>
      <c r="X352" s="28">
        <v>0</v>
      </c>
    </row>
    <row r="353" spans="1:24" x14ac:dyDescent="0.2">
      <c r="A353" s="9" t="s">
        <v>65</v>
      </c>
      <c r="B353" s="10" t="s">
        <v>452</v>
      </c>
      <c r="C353" s="11">
        <v>103.52311060906499</v>
      </c>
      <c r="D353" s="11">
        <v>33.756658400086998</v>
      </c>
      <c r="E353" s="11">
        <v>69.766452208977995</v>
      </c>
      <c r="F353" s="11">
        <v>34.078650672360006</v>
      </c>
      <c r="G353" s="11">
        <v>64.533968293304</v>
      </c>
      <c r="H353" s="14">
        <v>0</v>
      </c>
      <c r="I353" s="11">
        <v>30.791642194217999</v>
      </c>
      <c r="J353" s="11">
        <v>2.9650162058689999</v>
      </c>
      <c r="K353" s="13"/>
      <c r="L353" s="13"/>
      <c r="M353" s="14"/>
      <c r="N353" s="11">
        <v>60.147929808115997</v>
      </c>
      <c r="O353" s="11">
        <v>9.6185224008620001</v>
      </c>
      <c r="P353" s="13"/>
      <c r="Q353" s="13"/>
      <c r="R353" s="14"/>
      <c r="S353" s="11">
        <v>90.939572002333989</v>
      </c>
      <c r="T353" s="11">
        <v>12.583538606731</v>
      </c>
      <c r="U353" s="13"/>
      <c r="V353" s="13"/>
      <c r="W353" s="14"/>
      <c r="X353" s="28">
        <v>0</v>
      </c>
    </row>
    <row r="354" spans="1:24" x14ac:dyDescent="0.2">
      <c r="A354" s="9" t="s">
        <v>35</v>
      </c>
      <c r="B354" s="10" t="s">
        <v>422</v>
      </c>
      <c r="C354" s="11">
        <v>98.931150426301002</v>
      </c>
      <c r="D354" s="11">
        <v>33.462636202006998</v>
      </c>
      <c r="E354" s="11">
        <v>65.468514224293997</v>
      </c>
      <c r="F354" s="11">
        <v>47.120901205137997</v>
      </c>
      <c r="G354" s="11">
        <v>60.558375657471998</v>
      </c>
      <c r="H354" s="14">
        <v>0</v>
      </c>
      <c r="I354" s="11">
        <v>28.669656262173</v>
      </c>
      <c r="J354" s="11">
        <v>4.7929799398339998</v>
      </c>
      <c r="K354" s="13"/>
      <c r="L354" s="13"/>
      <c r="M354" s="14"/>
      <c r="N354" s="11">
        <v>51.711406537148996</v>
      </c>
      <c r="O354" s="11">
        <v>13.757107687145</v>
      </c>
      <c r="P354" s="13"/>
      <c r="Q354" s="13"/>
      <c r="R354" s="14"/>
      <c r="S354" s="11">
        <v>80.381062799321995</v>
      </c>
      <c r="T354" s="11">
        <v>18.550087626979</v>
      </c>
      <c r="U354" s="13"/>
      <c r="V354" s="13"/>
      <c r="W354" s="14"/>
      <c r="X354" s="28">
        <v>0</v>
      </c>
    </row>
    <row r="355" spans="1:24" x14ac:dyDescent="0.2">
      <c r="A355" s="9" t="s">
        <v>14</v>
      </c>
      <c r="B355" s="10" t="s">
        <v>401</v>
      </c>
      <c r="C355" s="11">
        <v>105.986365320294</v>
      </c>
      <c r="D355" s="11">
        <v>37.013873989816005</v>
      </c>
      <c r="E355" s="11">
        <v>68.972491330477993</v>
      </c>
      <c r="F355" s="11">
        <v>36.729116485742004</v>
      </c>
      <c r="G355" s="11">
        <v>63.799554480692002</v>
      </c>
      <c r="H355" s="14">
        <v>0</v>
      </c>
      <c r="I355" s="11">
        <v>27.560786809829001</v>
      </c>
      <c r="J355" s="11">
        <v>9.4530871799869995</v>
      </c>
      <c r="K355" s="13"/>
      <c r="L355" s="13"/>
      <c r="M355" s="14"/>
      <c r="N355" s="11">
        <v>44.733237160782004</v>
      </c>
      <c r="O355" s="11">
        <v>24.239254169696</v>
      </c>
      <c r="P355" s="13"/>
      <c r="Q355" s="13"/>
      <c r="R355" s="14"/>
      <c r="S355" s="11">
        <v>72.294023970611008</v>
      </c>
      <c r="T355" s="11">
        <v>33.692341349682998</v>
      </c>
      <c r="U355" s="13"/>
      <c r="V355" s="13"/>
      <c r="W355" s="14"/>
      <c r="X355" s="28">
        <v>0</v>
      </c>
    </row>
    <row r="356" spans="1:24" x14ac:dyDescent="0.2">
      <c r="A356" s="9" t="s">
        <v>136</v>
      </c>
      <c r="B356" s="10" t="s">
        <v>523</v>
      </c>
      <c r="C356" s="11">
        <v>39.496000773847996</v>
      </c>
      <c r="D356" s="11">
        <v>10.259171326532</v>
      </c>
      <c r="E356" s="11">
        <v>29.236829447315998</v>
      </c>
      <c r="F356" s="11">
        <v>-24.129411778760002</v>
      </c>
      <c r="G356" s="11">
        <v>27.044067238768001</v>
      </c>
      <c r="H356" s="14">
        <v>0.45214700000000002</v>
      </c>
      <c r="I356" s="11">
        <v>9.713004138214</v>
      </c>
      <c r="J356" s="11">
        <v>0.54616718831899991</v>
      </c>
      <c r="K356" s="13"/>
      <c r="L356" s="13"/>
      <c r="M356" s="14"/>
      <c r="N356" s="11">
        <v>24.169445602786002</v>
      </c>
      <c r="O356" s="11">
        <v>5.0673838445309993</v>
      </c>
      <c r="P356" s="13"/>
      <c r="Q356" s="13"/>
      <c r="R356" s="14"/>
      <c r="S356" s="11">
        <v>33.882449741000002</v>
      </c>
      <c r="T356" s="11">
        <v>5.6135510328499993</v>
      </c>
      <c r="U356" s="13"/>
      <c r="V356" s="13"/>
      <c r="W356" s="14"/>
      <c r="X356" s="28">
        <v>0</v>
      </c>
    </row>
    <row r="357" spans="1:24" x14ac:dyDescent="0.2">
      <c r="A357" s="9" t="s">
        <v>373</v>
      </c>
      <c r="B357" s="10" t="s">
        <v>760</v>
      </c>
      <c r="C357" s="11">
        <v>4.0102367530900001</v>
      </c>
      <c r="D357" s="11">
        <v>0.79367535847699999</v>
      </c>
      <c r="E357" s="11">
        <v>3.2165613946130001</v>
      </c>
      <c r="F357" s="11">
        <v>-23.530646372212001</v>
      </c>
      <c r="G357" s="11">
        <v>2.975319290017</v>
      </c>
      <c r="H357" s="14">
        <v>0.5</v>
      </c>
      <c r="I357" s="13"/>
      <c r="J357" s="11">
        <v>0.79367535847699999</v>
      </c>
      <c r="K357" s="13"/>
      <c r="L357" s="13"/>
      <c r="M357" s="14"/>
      <c r="N357" s="13"/>
      <c r="O357" s="11">
        <v>3.2165613946130001</v>
      </c>
      <c r="P357" s="13"/>
      <c r="Q357" s="13"/>
      <c r="R357" s="14"/>
      <c r="S357" s="13"/>
      <c r="T357" s="11">
        <v>4.0102367530900001</v>
      </c>
      <c r="U357" s="13"/>
      <c r="V357" s="13"/>
      <c r="W357" s="14"/>
      <c r="X357" s="28">
        <v>0</v>
      </c>
    </row>
    <row r="358" spans="1:24" x14ac:dyDescent="0.2">
      <c r="A358" s="9" t="s">
        <v>81</v>
      </c>
      <c r="B358" s="10" t="s">
        <v>468</v>
      </c>
      <c r="C358" s="11">
        <v>80.202004399583004</v>
      </c>
      <c r="D358" s="11">
        <v>20.388670907386999</v>
      </c>
      <c r="E358" s="11">
        <v>59.813333492196001</v>
      </c>
      <c r="F358" s="11">
        <v>36.130439144952994</v>
      </c>
      <c r="G358" s="11">
        <v>55.327333480281006</v>
      </c>
      <c r="H358" s="14">
        <v>0</v>
      </c>
      <c r="I358" s="11">
        <v>18.236172624425002</v>
      </c>
      <c r="J358" s="13"/>
      <c r="K358" s="11">
        <v>2.1524982829620001</v>
      </c>
      <c r="L358" s="13"/>
      <c r="M358" s="14"/>
      <c r="N358" s="11">
        <v>55.862999300923001</v>
      </c>
      <c r="O358" s="13"/>
      <c r="P358" s="11">
        <v>3.9503341912729999</v>
      </c>
      <c r="Q358" s="13"/>
      <c r="R358" s="14"/>
      <c r="S358" s="11">
        <v>74.099171925348003</v>
      </c>
      <c r="T358" s="13"/>
      <c r="U358" s="11">
        <v>6.102832474235</v>
      </c>
      <c r="V358" s="13"/>
      <c r="W358" s="14"/>
      <c r="X358" s="28">
        <v>0</v>
      </c>
    </row>
    <row r="359" spans="1:24" x14ac:dyDescent="0.2">
      <c r="A359" s="9" t="s">
        <v>268</v>
      </c>
      <c r="B359" s="10" t="s">
        <v>655</v>
      </c>
      <c r="C359" s="11">
        <v>3.2146196865940002</v>
      </c>
      <c r="D359" s="11">
        <v>0.56519583865100009</v>
      </c>
      <c r="E359" s="11">
        <v>2.6494238479429999</v>
      </c>
      <c r="F359" s="11">
        <v>-25.283788533070002</v>
      </c>
      <c r="G359" s="11">
        <v>2.4507170593480003</v>
      </c>
      <c r="H359" s="14">
        <v>0.5</v>
      </c>
      <c r="I359" s="13"/>
      <c r="J359" s="11">
        <v>0.56519583865100009</v>
      </c>
      <c r="K359" s="13"/>
      <c r="L359" s="13"/>
      <c r="M359" s="14"/>
      <c r="N359" s="13"/>
      <c r="O359" s="11">
        <v>2.6494238479429999</v>
      </c>
      <c r="P359" s="13"/>
      <c r="Q359" s="13"/>
      <c r="R359" s="14"/>
      <c r="S359" s="13"/>
      <c r="T359" s="11">
        <v>3.2146196865940002</v>
      </c>
      <c r="U359" s="13"/>
      <c r="V359" s="13"/>
      <c r="W359" s="14"/>
      <c r="X359" s="28">
        <v>0</v>
      </c>
    </row>
    <row r="360" spans="1:24" x14ac:dyDescent="0.2">
      <c r="A360" s="9" t="s">
        <v>357</v>
      </c>
      <c r="B360" s="10" t="s">
        <v>744</v>
      </c>
      <c r="C360" s="11">
        <v>5.0695865174809995</v>
      </c>
      <c r="D360" s="11">
        <v>1.2957276215089999</v>
      </c>
      <c r="E360" s="11">
        <v>3.7738588959719999</v>
      </c>
      <c r="F360" s="11">
        <v>-7.2200229478919997</v>
      </c>
      <c r="G360" s="11">
        <v>3.4908194787740001</v>
      </c>
      <c r="H360" s="14">
        <v>0.5</v>
      </c>
      <c r="I360" s="13"/>
      <c r="J360" s="11">
        <v>1.2957276215089999</v>
      </c>
      <c r="K360" s="13"/>
      <c r="L360" s="13"/>
      <c r="M360" s="14"/>
      <c r="N360" s="13"/>
      <c r="O360" s="11">
        <v>3.7738588959719999</v>
      </c>
      <c r="P360" s="13"/>
      <c r="Q360" s="13"/>
      <c r="R360" s="14"/>
      <c r="S360" s="13"/>
      <c r="T360" s="11">
        <v>5.0695865174809995</v>
      </c>
      <c r="U360" s="13"/>
      <c r="V360" s="13"/>
      <c r="W360" s="14"/>
      <c r="X360" s="28">
        <v>0</v>
      </c>
    </row>
    <row r="361" spans="1:24" x14ac:dyDescent="0.2">
      <c r="A361" s="9" t="s">
        <v>367</v>
      </c>
      <c r="B361" s="10" t="s">
        <v>754</v>
      </c>
      <c r="C361" s="11">
        <v>1.92974337592</v>
      </c>
      <c r="D361" s="11">
        <v>6.0909009607999998E-2</v>
      </c>
      <c r="E361" s="11">
        <v>1.868834366312</v>
      </c>
      <c r="F361" s="11">
        <v>-12.944646466555</v>
      </c>
      <c r="G361" s="11">
        <v>1.7286717888380001</v>
      </c>
      <c r="H361" s="14">
        <v>0.5</v>
      </c>
      <c r="I361" s="13"/>
      <c r="J361" s="11">
        <v>6.0909009607999998E-2</v>
      </c>
      <c r="K361" s="13"/>
      <c r="L361" s="13"/>
      <c r="M361" s="14"/>
      <c r="N361" s="13"/>
      <c r="O361" s="11">
        <v>1.868834366312</v>
      </c>
      <c r="P361" s="13"/>
      <c r="Q361" s="13"/>
      <c r="R361" s="14"/>
      <c r="S361" s="13"/>
      <c r="T361" s="11">
        <v>1.92974337592</v>
      </c>
      <c r="U361" s="13"/>
      <c r="V361" s="13"/>
      <c r="W361" s="14"/>
      <c r="X361" s="28">
        <v>0</v>
      </c>
    </row>
    <row r="362" spans="1:24" x14ac:dyDescent="0.2">
      <c r="A362" s="9" t="s">
        <v>225</v>
      </c>
      <c r="B362" s="10" t="s">
        <v>612</v>
      </c>
      <c r="C362" s="11">
        <v>3.0432979237090003</v>
      </c>
      <c r="D362" s="11">
        <v>0.28772412222000004</v>
      </c>
      <c r="E362" s="11">
        <v>2.7555738014890001</v>
      </c>
      <c r="F362" s="11">
        <v>-9.5732871572480001</v>
      </c>
      <c r="G362" s="11">
        <v>2.5489057663770001</v>
      </c>
      <c r="H362" s="14">
        <v>0.5</v>
      </c>
      <c r="I362" s="13"/>
      <c r="J362" s="11">
        <v>0.28772412222000004</v>
      </c>
      <c r="K362" s="13"/>
      <c r="L362" s="13"/>
      <c r="M362" s="14"/>
      <c r="N362" s="13"/>
      <c r="O362" s="11">
        <v>2.7555738014890001</v>
      </c>
      <c r="P362" s="13"/>
      <c r="Q362" s="13"/>
      <c r="R362" s="14"/>
      <c r="S362" s="13"/>
      <c r="T362" s="11">
        <v>3.0432979237090003</v>
      </c>
      <c r="U362" s="13"/>
      <c r="V362" s="13"/>
      <c r="W362" s="14"/>
      <c r="X362" s="28">
        <v>0</v>
      </c>
    </row>
    <row r="363" spans="1:24" x14ac:dyDescent="0.2">
      <c r="A363" s="9" t="s">
        <v>321</v>
      </c>
      <c r="B363" s="10" t="s">
        <v>708</v>
      </c>
      <c r="C363" s="11">
        <v>3.064789067505</v>
      </c>
      <c r="D363" s="11">
        <v>0.80605487136300003</v>
      </c>
      <c r="E363" s="11">
        <v>2.258734196142</v>
      </c>
      <c r="F363" s="11">
        <v>-8.8853777476339992</v>
      </c>
      <c r="G363" s="11">
        <v>2.0893291314310001</v>
      </c>
      <c r="H363" s="14">
        <v>0.5</v>
      </c>
      <c r="I363" s="13"/>
      <c r="J363" s="11">
        <v>0.80605487136300003</v>
      </c>
      <c r="K363" s="13"/>
      <c r="L363" s="13"/>
      <c r="M363" s="14"/>
      <c r="N363" s="13"/>
      <c r="O363" s="11">
        <v>2.258734196142</v>
      </c>
      <c r="P363" s="13"/>
      <c r="Q363" s="13"/>
      <c r="R363" s="14"/>
      <c r="S363" s="13"/>
      <c r="T363" s="11">
        <v>3.064789067505</v>
      </c>
      <c r="U363" s="13"/>
      <c r="V363" s="13"/>
      <c r="W363" s="14"/>
      <c r="X363" s="28">
        <v>0</v>
      </c>
    </row>
    <row r="364" spans="1:24" x14ac:dyDescent="0.2">
      <c r="A364" s="9" t="s">
        <v>269</v>
      </c>
      <c r="B364" s="10" t="s">
        <v>656</v>
      </c>
      <c r="C364" s="11">
        <v>3.2743601146939998</v>
      </c>
      <c r="D364" s="11">
        <v>0.55794130681700005</v>
      </c>
      <c r="E364" s="11">
        <v>2.716418807877</v>
      </c>
      <c r="F364" s="11">
        <v>-20.302979453580001</v>
      </c>
      <c r="G364" s="11">
        <v>2.5126873972860002</v>
      </c>
      <c r="H364" s="14">
        <v>0.5</v>
      </c>
      <c r="I364" s="13"/>
      <c r="J364" s="11">
        <v>0.55794130681700005</v>
      </c>
      <c r="K364" s="13"/>
      <c r="L364" s="13"/>
      <c r="M364" s="14"/>
      <c r="N364" s="13"/>
      <c r="O364" s="11">
        <v>2.716418807877</v>
      </c>
      <c r="P364" s="13"/>
      <c r="Q364" s="13"/>
      <c r="R364" s="14"/>
      <c r="S364" s="13"/>
      <c r="T364" s="11">
        <v>3.2743601146939998</v>
      </c>
      <c r="U364" s="13"/>
      <c r="V364" s="13"/>
      <c r="W364" s="14"/>
      <c r="X364" s="28">
        <v>0</v>
      </c>
    </row>
    <row r="365" spans="1:24" x14ac:dyDescent="0.2">
      <c r="A365" s="9" t="s">
        <v>129</v>
      </c>
      <c r="B365" s="10" t="s">
        <v>516</v>
      </c>
      <c r="C365" s="11">
        <v>20.587713018820999</v>
      </c>
      <c r="D365" s="11">
        <v>3.6963063189619998</v>
      </c>
      <c r="E365" s="11">
        <v>16.891406699859001</v>
      </c>
      <c r="F365" s="11">
        <v>-23.006995304749999</v>
      </c>
      <c r="G365" s="11">
        <v>15.62455119737</v>
      </c>
      <c r="H365" s="14">
        <v>0.5</v>
      </c>
      <c r="I365" s="11">
        <v>4.1255064311979996</v>
      </c>
      <c r="J365" s="11">
        <v>-0.42920011223600002</v>
      </c>
      <c r="K365" s="13"/>
      <c r="L365" s="13"/>
      <c r="M365" s="14"/>
      <c r="N365" s="11">
        <v>12.622680341855999</v>
      </c>
      <c r="O365" s="11">
        <v>4.2687263580029997</v>
      </c>
      <c r="P365" s="13"/>
      <c r="Q365" s="13"/>
      <c r="R365" s="14"/>
      <c r="S365" s="11">
        <v>16.748186773053998</v>
      </c>
      <c r="T365" s="11">
        <v>3.8395262457669999</v>
      </c>
      <c r="U365" s="13"/>
      <c r="V365" s="13"/>
      <c r="W365" s="14"/>
      <c r="X365" s="28">
        <v>0</v>
      </c>
    </row>
    <row r="366" spans="1:24" x14ac:dyDescent="0.2">
      <c r="A366" s="9" t="s">
        <v>214</v>
      </c>
      <c r="B366" s="10" t="s">
        <v>601</v>
      </c>
      <c r="C366" s="11">
        <v>1.761129401379</v>
      </c>
      <c r="D366" s="11">
        <v>0.22328423793300001</v>
      </c>
      <c r="E366" s="11">
        <v>1.537845163446</v>
      </c>
      <c r="F366" s="11">
        <v>-3.078150200544</v>
      </c>
      <c r="G366" s="11">
        <v>1.4225067761880001</v>
      </c>
      <c r="H366" s="14">
        <v>0.5</v>
      </c>
      <c r="I366" s="13"/>
      <c r="J366" s="11">
        <v>0.22328423793300001</v>
      </c>
      <c r="K366" s="13"/>
      <c r="L366" s="13"/>
      <c r="M366" s="14"/>
      <c r="N366" s="13"/>
      <c r="O366" s="11">
        <v>1.537845163446</v>
      </c>
      <c r="P366" s="13"/>
      <c r="Q366" s="13"/>
      <c r="R366" s="14"/>
      <c r="S366" s="13"/>
      <c r="T366" s="11">
        <v>1.761129401379</v>
      </c>
      <c r="U366" s="13"/>
      <c r="V366" s="13"/>
      <c r="W366" s="14"/>
      <c r="X366" s="28">
        <v>0</v>
      </c>
    </row>
    <row r="367" spans="1:24" x14ac:dyDescent="0.2">
      <c r="A367" s="9" t="s">
        <v>218</v>
      </c>
      <c r="B367" s="10" t="s">
        <v>605</v>
      </c>
      <c r="C367" s="11">
        <v>3.4123577114949999</v>
      </c>
      <c r="D367" s="11">
        <v>0.68406343690500004</v>
      </c>
      <c r="E367" s="11">
        <v>2.7282942745900001</v>
      </c>
      <c r="F367" s="11">
        <v>-9.5672540264449992</v>
      </c>
      <c r="G367" s="11">
        <v>2.523672203996</v>
      </c>
      <c r="H367" s="14">
        <v>0.5</v>
      </c>
      <c r="I367" s="13"/>
      <c r="J367" s="11">
        <v>0.68406343690500004</v>
      </c>
      <c r="K367" s="13"/>
      <c r="L367" s="13"/>
      <c r="M367" s="14"/>
      <c r="N367" s="13"/>
      <c r="O367" s="11">
        <v>2.7282942745900001</v>
      </c>
      <c r="P367" s="13"/>
      <c r="Q367" s="13"/>
      <c r="R367" s="14"/>
      <c r="S367" s="13"/>
      <c r="T367" s="11">
        <v>3.4123577114949999</v>
      </c>
      <c r="U367" s="13"/>
      <c r="V367" s="13"/>
      <c r="W367" s="14"/>
      <c r="X367" s="28">
        <v>0</v>
      </c>
    </row>
    <row r="368" spans="1:24" x14ac:dyDescent="0.2">
      <c r="A368" s="9" t="s">
        <v>292</v>
      </c>
      <c r="B368" s="10" t="s">
        <v>679</v>
      </c>
      <c r="C368" s="11">
        <v>3.9640126287320001</v>
      </c>
      <c r="D368" s="11">
        <v>0.87075757060400005</v>
      </c>
      <c r="E368" s="11">
        <v>3.0932550581279998</v>
      </c>
      <c r="F368" s="11">
        <v>-9.8228481912830006</v>
      </c>
      <c r="G368" s="11">
        <v>2.861260928768</v>
      </c>
      <c r="H368" s="14">
        <v>0.5</v>
      </c>
      <c r="I368" s="13"/>
      <c r="J368" s="11">
        <v>0.87075757060400005</v>
      </c>
      <c r="K368" s="13"/>
      <c r="L368" s="13"/>
      <c r="M368" s="14"/>
      <c r="N368" s="13"/>
      <c r="O368" s="11">
        <v>3.0932550581279998</v>
      </c>
      <c r="P368" s="13"/>
      <c r="Q368" s="13"/>
      <c r="R368" s="14"/>
      <c r="S368" s="13"/>
      <c r="T368" s="11">
        <v>3.9640126287320001</v>
      </c>
      <c r="U368" s="13"/>
      <c r="V368" s="13"/>
      <c r="W368" s="14"/>
      <c r="X368" s="28">
        <v>0</v>
      </c>
    </row>
    <row r="369" spans="1:24" x14ac:dyDescent="0.2">
      <c r="A369" s="9" t="s">
        <v>307</v>
      </c>
      <c r="B369" s="10" t="s">
        <v>694</v>
      </c>
      <c r="C369" s="11">
        <v>3.5815295321209994</v>
      </c>
      <c r="D369" s="11">
        <v>0.76080142311099996</v>
      </c>
      <c r="E369" s="11">
        <v>2.8207281090099996</v>
      </c>
      <c r="F369" s="11">
        <v>-3.560543642406</v>
      </c>
      <c r="G369" s="11">
        <v>2.6091735008339998</v>
      </c>
      <c r="H369" s="14">
        <v>0.5</v>
      </c>
      <c r="I369" s="13"/>
      <c r="J369" s="11">
        <v>0.76080142311099996</v>
      </c>
      <c r="K369" s="13"/>
      <c r="L369" s="13"/>
      <c r="M369" s="14"/>
      <c r="N369" s="13"/>
      <c r="O369" s="11">
        <v>2.8207281090099996</v>
      </c>
      <c r="P369" s="13"/>
      <c r="Q369" s="13"/>
      <c r="R369" s="14"/>
      <c r="S369" s="13"/>
      <c r="T369" s="11">
        <v>3.5815295321209994</v>
      </c>
      <c r="U369" s="13"/>
      <c r="V369" s="13"/>
      <c r="W369" s="14"/>
      <c r="X369" s="28">
        <v>0</v>
      </c>
    </row>
    <row r="370" spans="1:24" x14ac:dyDescent="0.2">
      <c r="A370" s="9" t="s">
        <v>160</v>
      </c>
      <c r="B370" s="10" t="s">
        <v>547</v>
      </c>
      <c r="C370" s="11">
        <v>54.680161339489004</v>
      </c>
      <c r="D370" s="11">
        <v>23.202040320750001</v>
      </c>
      <c r="E370" s="11">
        <v>31.478121018738999</v>
      </c>
      <c r="F370" s="11">
        <v>21.486560190220999</v>
      </c>
      <c r="G370" s="11">
        <v>29.117261942334</v>
      </c>
      <c r="H370" s="14">
        <v>0</v>
      </c>
      <c r="I370" s="13"/>
      <c r="J370" s="13"/>
      <c r="K370" s="11">
        <v>23.202040320750001</v>
      </c>
      <c r="L370" s="13"/>
      <c r="M370" s="14"/>
      <c r="N370" s="13"/>
      <c r="O370" s="13"/>
      <c r="P370" s="11">
        <v>31.478121018738999</v>
      </c>
      <c r="Q370" s="13"/>
      <c r="R370" s="14"/>
      <c r="S370" s="13"/>
      <c r="T370" s="13"/>
      <c r="U370" s="11">
        <v>54.680161339489004</v>
      </c>
      <c r="V370" s="13"/>
      <c r="W370" s="14"/>
      <c r="X370" s="28">
        <v>0</v>
      </c>
    </row>
    <row r="371" spans="1:24" x14ac:dyDescent="0.2">
      <c r="A371" s="9" t="s">
        <v>337</v>
      </c>
      <c r="B371" s="10" t="s">
        <v>724</v>
      </c>
      <c r="C371" s="11">
        <v>2.639273154764</v>
      </c>
      <c r="D371" s="11">
        <v>0.63659699809300008</v>
      </c>
      <c r="E371" s="11">
        <v>2.0026761566709999</v>
      </c>
      <c r="F371" s="11">
        <v>-10.590153889494999</v>
      </c>
      <c r="G371" s="11">
        <v>1.8524754449209999</v>
      </c>
      <c r="H371" s="14">
        <v>0.5</v>
      </c>
      <c r="I371" s="13"/>
      <c r="J371" s="11">
        <v>0.63659699809300008</v>
      </c>
      <c r="K371" s="13"/>
      <c r="L371" s="13"/>
      <c r="M371" s="14"/>
      <c r="N371" s="13"/>
      <c r="O371" s="11">
        <v>2.0026761566709999</v>
      </c>
      <c r="P371" s="13"/>
      <c r="Q371" s="13"/>
      <c r="R371" s="14"/>
      <c r="S371" s="13"/>
      <c r="T371" s="11">
        <v>2.639273154764</v>
      </c>
      <c r="U371" s="13"/>
      <c r="V371" s="13"/>
      <c r="W371" s="14"/>
      <c r="X371" s="28">
        <v>0</v>
      </c>
    </row>
    <row r="372" spans="1:24" x14ac:dyDescent="0.2">
      <c r="A372" s="9" t="s">
        <v>341</v>
      </c>
      <c r="B372" s="10" t="s">
        <v>728</v>
      </c>
      <c r="C372" s="11">
        <v>1.4392286022209999</v>
      </c>
      <c r="D372" s="11">
        <v>0.31688541044200003</v>
      </c>
      <c r="E372" s="11">
        <v>1.1223431917789999</v>
      </c>
      <c r="F372" s="11">
        <v>-3.1218871818039999</v>
      </c>
      <c r="G372" s="11">
        <v>1.0381674523960001</v>
      </c>
      <c r="H372" s="14">
        <v>0.5</v>
      </c>
      <c r="I372" s="13"/>
      <c r="J372" s="11">
        <v>0.31688541044200003</v>
      </c>
      <c r="K372" s="13"/>
      <c r="L372" s="13"/>
      <c r="M372" s="14"/>
      <c r="N372" s="13"/>
      <c r="O372" s="11">
        <v>1.1223431917789999</v>
      </c>
      <c r="P372" s="13"/>
      <c r="Q372" s="13"/>
      <c r="R372" s="14"/>
      <c r="S372" s="13"/>
      <c r="T372" s="11">
        <v>1.4392286022209999</v>
      </c>
      <c r="U372" s="13"/>
      <c r="V372" s="13"/>
      <c r="W372" s="14"/>
      <c r="X372" s="28">
        <v>0</v>
      </c>
    </row>
    <row r="373" spans="1:24" x14ac:dyDescent="0.2">
      <c r="A373" s="9" t="s">
        <v>82</v>
      </c>
      <c r="B373" s="10" t="s">
        <v>469</v>
      </c>
      <c r="C373" s="11">
        <v>101.653865115505</v>
      </c>
      <c r="D373" s="11">
        <v>27.692695396095999</v>
      </c>
      <c r="E373" s="11">
        <v>73.961169719409</v>
      </c>
      <c r="F373" s="11">
        <v>41.514234545551005</v>
      </c>
      <c r="G373" s="11">
        <v>68.414081990452999</v>
      </c>
      <c r="H373" s="14">
        <v>0</v>
      </c>
      <c r="I373" s="11">
        <v>24.717279110465</v>
      </c>
      <c r="J373" s="13"/>
      <c r="K373" s="11">
        <v>2.9754162856310002</v>
      </c>
      <c r="L373" s="13"/>
      <c r="M373" s="14"/>
      <c r="N373" s="11">
        <v>68.792633503174002</v>
      </c>
      <c r="O373" s="13"/>
      <c r="P373" s="11">
        <v>5.1685362162350001</v>
      </c>
      <c r="Q373" s="13"/>
      <c r="R373" s="14"/>
      <c r="S373" s="11">
        <v>93.509912613639003</v>
      </c>
      <c r="T373" s="13"/>
      <c r="U373" s="11">
        <v>8.1439525018659999</v>
      </c>
      <c r="V373" s="13"/>
      <c r="W373" s="14"/>
      <c r="X373" s="28">
        <v>0</v>
      </c>
    </row>
    <row r="374" spans="1:24" x14ac:dyDescent="0.2">
      <c r="A374" s="9" t="s">
        <v>161</v>
      </c>
      <c r="B374" s="10" t="s">
        <v>548</v>
      </c>
      <c r="C374" s="11">
        <v>39.834342790641003</v>
      </c>
      <c r="D374" s="11">
        <v>16.751228249733</v>
      </c>
      <c r="E374" s="11">
        <v>23.083114540908003</v>
      </c>
      <c r="F374" s="11">
        <v>14.949939261908</v>
      </c>
      <c r="G374" s="11">
        <v>21.351880950339002</v>
      </c>
      <c r="H374" s="14">
        <v>0</v>
      </c>
      <c r="I374" s="13"/>
      <c r="J374" s="13"/>
      <c r="K374" s="11">
        <v>16.751228249733</v>
      </c>
      <c r="L374" s="13"/>
      <c r="M374" s="14"/>
      <c r="N374" s="13"/>
      <c r="O374" s="13"/>
      <c r="P374" s="11">
        <v>23.083114540908003</v>
      </c>
      <c r="Q374" s="13"/>
      <c r="R374" s="14"/>
      <c r="S374" s="13"/>
      <c r="T374" s="13"/>
      <c r="U374" s="11">
        <v>39.834342790641003</v>
      </c>
      <c r="V374" s="13"/>
      <c r="W374" s="14"/>
      <c r="X374" s="28">
        <v>0</v>
      </c>
    </row>
    <row r="375" spans="1:24" x14ac:dyDescent="0.2">
      <c r="A375" s="9" t="s">
        <v>15</v>
      </c>
      <c r="B375" s="10" t="s">
        <v>402</v>
      </c>
      <c r="C375" s="11">
        <v>130.50921119776498</v>
      </c>
      <c r="D375" s="11">
        <v>46.165872166153001</v>
      </c>
      <c r="E375" s="11">
        <v>84.34333903161199</v>
      </c>
      <c r="F375" s="11">
        <v>-474.56212376005499</v>
      </c>
      <c r="G375" s="11">
        <v>78.017588604240999</v>
      </c>
      <c r="H375" s="14">
        <v>0.5</v>
      </c>
      <c r="I375" s="11">
        <v>30.135739589621</v>
      </c>
      <c r="J375" s="11">
        <v>16.030132576532999</v>
      </c>
      <c r="K375" s="13"/>
      <c r="L375" s="13"/>
      <c r="M375" s="14"/>
      <c r="N375" s="11">
        <v>49.783158339437001</v>
      </c>
      <c r="O375" s="11">
        <v>34.560180692175003</v>
      </c>
      <c r="P375" s="13"/>
      <c r="Q375" s="13"/>
      <c r="R375" s="14"/>
      <c r="S375" s="11">
        <v>79.918897929058005</v>
      </c>
      <c r="T375" s="11">
        <v>50.590313268708002</v>
      </c>
      <c r="U375" s="13"/>
      <c r="V375" s="13"/>
      <c r="W375" s="14"/>
      <c r="X375" s="28">
        <v>0</v>
      </c>
    </row>
    <row r="376" spans="1:24" x14ac:dyDescent="0.2">
      <c r="A376" s="9" t="s">
        <v>219</v>
      </c>
      <c r="B376" s="10" t="s">
        <v>606</v>
      </c>
      <c r="C376" s="11">
        <v>2.1060137933590002</v>
      </c>
      <c r="D376" s="11">
        <v>0.20305128068200001</v>
      </c>
      <c r="E376" s="11">
        <v>1.902962512677</v>
      </c>
      <c r="F376" s="11">
        <v>-4.9591703652870001</v>
      </c>
      <c r="G376" s="11">
        <v>1.7602403242260001</v>
      </c>
      <c r="H376" s="14">
        <v>0.5</v>
      </c>
      <c r="I376" s="13"/>
      <c r="J376" s="11">
        <v>0.20305128068200001</v>
      </c>
      <c r="K376" s="13"/>
      <c r="L376" s="13"/>
      <c r="M376" s="14"/>
      <c r="N376" s="13"/>
      <c r="O376" s="11">
        <v>1.902962512677</v>
      </c>
      <c r="P376" s="13"/>
      <c r="Q376" s="13"/>
      <c r="R376" s="14"/>
      <c r="S376" s="13"/>
      <c r="T376" s="11">
        <v>2.1060137933590002</v>
      </c>
      <c r="U376" s="13"/>
      <c r="V376" s="13"/>
      <c r="W376" s="14"/>
      <c r="X376" s="28">
        <v>0</v>
      </c>
    </row>
    <row r="377" spans="1:24" x14ac:dyDescent="0.2">
      <c r="A377" s="9" t="s">
        <v>45</v>
      </c>
      <c r="B377" s="10" t="s">
        <v>432</v>
      </c>
      <c r="C377" s="11">
        <v>97.783360279606995</v>
      </c>
      <c r="D377" s="11">
        <v>31.906821018383997</v>
      </c>
      <c r="E377" s="11">
        <v>65.876539261223002</v>
      </c>
      <c r="F377" s="11">
        <v>26.473680709334001</v>
      </c>
      <c r="G377" s="11">
        <v>60.935798816630999</v>
      </c>
      <c r="H377" s="14">
        <v>0</v>
      </c>
      <c r="I377" s="11">
        <v>28.90991733856</v>
      </c>
      <c r="J377" s="11">
        <v>2.9969036798249999</v>
      </c>
      <c r="K377" s="13"/>
      <c r="L377" s="13"/>
      <c r="M377" s="14"/>
      <c r="N377" s="11">
        <v>55.782872893003002</v>
      </c>
      <c r="O377" s="11">
        <v>10.093666368218999</v>
      </c>
      <c r="P377" s="13"/>
      <c r="Q377" s="13"/>
      <c r="R377" s="14"/>
      <c r="S377" s="11">
        <v>84.692790231563009</v>
      </c>
      <c r="T377" s="11">
        <v>13.090570048043999</v>
      </c>
      <c r="U377" s="13"/>
      <c r="V377" s="13"/>
      <c r="W377" s="14"/>
      <c r="X377" s="28">
        <v>0</v>
      </c>
    </row>
    <row r="378" spans="1:24" x14ac:dyDescent="0.2">
      <c r="A378" s="9" t="s">
        <v>149</v>
      </c>
      <c r="B378" s="10" t="s">
        <v>536</v>
      </c>
      <c r="C378" s="11">
        <v>72.309336874194997</v>
      </c>
      <c r="D378" s="11">
        <v>18.287662089970997</v>
      </c>
      <c r="E378" s="11">
        <v>54.021674784224004</v>
      </c>
      <c r="F378" s="11">
        <v>-18.668432000518003</v>
      </c>
      <c r="G378" s="11">
        <v>49.970049175406999</v>
      </c>
      <c r="H378" s="14">
        <v>0.25682199999999999</v>
      </c>
      <c r="I378" s="11">
        <v>17.613693872255002</v>
      </c>
      <c r="J378" s="11">
        <v>0.67396821771600002</v>
      </c>
      <c r="K378" s="13"/>
      <c r="L378" s="13"/>
      <c r="M378" s="14"/>
      <c r="N378" s="11">
        <v>43.655545109855005</v>
      </c>
      <c r="O378" s="11">
        <v>10.366129674370001</v>
      </c>
      <c r="P378" s="13"/>
      <c r="Q378" s="13"/>
      <c r="R378" s="14"/>
      <c r="S378" s="11">
        <v>61.269238982110011</v>
      </c>
      <c r="T378" s="11">
        <v>11.040097892086001</v>
      </c>
      <c r="U378" s="13"/>
      <c r="V378" s="13"/>
      <c r="W378" s="14"/>
      <c r="X378" s="28">
        <v>0</v>
      </c>
    </row>
    <row r="379" spans="1:24" x14ac:dyDescent="0.2">
      <c r="A379" s="9" t="s">
        <v>254</v>
      </c>
      <c r="B379" s="10" t="s">
        <v>641</v>
      </c>
      <c r="C379" s="11">
        <v>2.4620517453769999</v>
      </c>
      <c r="D379" s="11">
        <v>0.38101160984599997</v>
      </c>
      <c r="E379" s="11">
        <v>2.081040135531</v>
      </c>
      <c r="F379" s="11">
        <v>-18.916072319086002</v>
      </c>
      <c r="G379" s="11">
        <v>1.9249621253660001</v>
      </c>
      <c r="H379" s="14">
        <v>0.5</v>
      </c>
      <c r="I379" s="13"/>
      <c r="J379" s="11">
        <v>0.38101160984599997</v>
      </c>
      <c r="K379" s="13"/>
      <c r="L379" s="13"/>
      <c r="M379" s="14"/>
      <c r="N379" s="13"/>
      <c r="O379" s="11">
        <v>2.081040135531</v>
      </c>
      <c r="P379" s="13"/>
      <c r="Q379" s="13"/>
      <c r="R379" s="14"/>
      <c r="S379" s="13"/>
      <c r="T379" s="11">
        <v>2.4620517453769999</v>
      </c>
      <c r="U379" s="13"/>
      <c r="V379" s="13"/>
      <c r="W379" s="14"/>
      <c r="X379" s="28">
        <v>0</v>
      </c>
    </row>
    <row r="380" spans="1:24" x14ac:dyDescent="0.2">
      <c r="A380" s="9" t="s">
        <v>132</v>
      </c>
      <c r="B380" s="10" t="s">
        <v>519</v>
      </c>
      <c r="C380" s="11">
        <v>15.09419334915</v>
      </c>
      <c r="D380" s="11">
        <v>3.2169683369789999</v>
      </c>
      <c r="E380" s="11">
        <v>11.877225012170999</v>
      </c>
      <c r="F380" s="11">
        <v>-26.970476045178998</v>
      </c>
      <c r="G380" s="11">
        <v>10.986433136259</v>
      </c>
      <c r="H380" s="14">
        <v>0.5</v>
      </c>
      <c r="I380" s="11">
        <v>3.8389613654780002</v>
      </c>
      <c r="J380" s="11">
        <v>-0.62199302849899996</v>
      </c>
      <c r="K380" s="13"/>
      <c r="L380" s="13"/>
      <c r="M380" s="14"/>
      <c r="N380" s="11">
        <v>7.959689194549</v>
      </c>
      <c r="O380" s="11">
        <v>3.917535817623</v>
      </c>
      <c r="P380" s="13"/>
      <c r="Q380" s="13"/>
      <c r="R380" s="14"/>
      <c r="S380" s="11">
        <v>11.798650560026999</v>
      </c>
      <c r="T380" s="11">
        <v>3.2955427891240001</v>
      </c>
      <c r="U380" s="13"/>
      <c r="V380" s="13"/>
      <c r="W380" s="14"/>
      <c r="X380" s="28">
        <v>0</v>
      </c>
    </row>
    <row r="381" spans="1:24" x14ac:dyDescent="0.2">
      <c r="A381" s="9" t="s">
        <v>50</v>
      </c>
      <c r="B381" s="10" t="s">
        <v>437</v>
      </c>
      <c r="C381" s="11">
        <v>112.983321828702</v>
      </c>
      <c r="D381" s="11">
        <v>36.966072113160003</v>
      </c>
      <c r="E381" s="11">
        <v>76.017249715542007</v>
      </c>
      <c r="F381" s="11">
        <v>42.449777885345</v>
      </c>
      <c r="G381" s="11">
        <v>70.315955986877</v>
      </c>
      <c r="H381" s="14">
        <v>0</v>
      </c>
      <c r="I381" s="11">
        <v>33.740731192253001</v>
      </c>
      <c r="J381" s="11">
        <v>3.2253409209070001</v>
      </c>
      <c r="K381" s="13"/>
      <c r="L381" s="13"/>
      <c r="M381" s="14"/>
      <c r="N381" s="11">
        <v>65.411766204006994</v>
      </c>
      <c r="O381" s="11">
        <v>10.605483511536001</v>
      </c>
      <c r="P381" s="13"/>
      <c r="Q381" s="13"/>
      <c r="R381" s="14"/>
      <c r="S381" s="11">
        <v>99.152497396260003</v>
      </c>
      <c r="T381" s="11">
        <v>13.830824432443</v>
      </c>
      <c r="U381" s="13"/>
      <c r="V381" s="13"/>
      <c r="W381" s="14"/>
      <c r="X381" s="28">
        <v>0</v>
      </c>
    </row>
    <row r="382" spans="1:24" x14ac:dyDescent="0.2">
      <c r="A382" s="9" t="s">
        <v>368</v>
      </c>
      <c r="B382" s="10" t="s">
        <v>755</v>
      </c>
      <c r="C382" s="11">
        <v>1.991997006586</v>
      </c>
      <c r="D382" s="11">
        <v>0</v>
      </c>
      <c r="E382" s="11">
        <v>1.991997006586</v>
      </c>
      <c r="F382" s="11">
        <v>-16.011669081185001</v>
      </c>
      <c r="G382" s="11">
        <v>1.842597231092</v>
      </c>
      <c r="H382" s="14">
        <v>0.5</v>
      </c>
      <c r="I382" s="13"/>
      <c r="J382" s="11">
        <v>0</v>
      </c>
      <c r="K382" s="13"/>
      <c r="L382" s="13"/>
      <c r="M382" s="14"/>
      <c r="N382" s="13"/>
      <c r="O382" s="11">
        <v>1.991997006586</v>
      </c>
      <c r="P382" s="13"/>
      <c r="Q382" s="13"/>
      <c r="R382" s="14"/>
      <c r="S382" s="13"/>
      <c r="T382" s="11">
        <v>1.991997006586</v>
      </c>
      <c r="U382" s="13"/>
      <c r="V382" s="13"/>
      <c r="W382" s="14"/>
      <c r="X382" s="28">
        <v>-0.113948726194</v>
      </c>
    </row>
    <row r="383" spans="1:24" x14ac:dyDescent="0.2">
      <c r="A383" s="9" t="s">
        <v>133</v>
      </c>
      <c r="B383" s="10" t="s">
        <v>520</v>
      </c>
      <c r="C383" s="11">
        <v>13.335405960757999</v>
      </c>
      <c r="D383" s="11">
        <v>0.15758326380099999</v>
      </c>
      <c r="E383" s="11">
        <v>13.177822696957</v>
      </c>
      <c r="F383" s="11">
        <v>-14.057502362641999</v>
      </c>
      <c r="G383" s="11">
        <v>12.189485994685</v>
      </c>
      <c r="H383" s="14">
        <v>0.5</v>
      </c>
      <c r="I383" s="11">
        <v>4.6368339524120001</v>
      </c>
      <c r="J383" s="11">
        <v>-4.4792506886109997</v>
      </c>
      <c r="K383" s="13"/>
      <c r="L383" s="13"/>
      <c r="M383" s="14"/>
      <c r="N383" s="11">
        <v>6.2925707097209997</v>
      </c>
      <c r="O383" s="11">
        <v>6.8852519872359998</v>
      </c>
      <c r="P383" s="13"/>
      <c r="Q383" s="13"/>
      <c r="R383" s="14"/>
      <c r="S383" s="11">
        <v>10.929404662132999</v>
      </c>
      <c r="T383" s="11">
        <v>2.4060012986250001</v>
      </c>
      <c r="U383" s="13"/>
      <c r="V383" s="13"/>
      <c r="W383" s="14"/>
      <c r="X383" s="28">
        <v>0</v>
      </c>
    </row>
    <row r="384" spans="1:24" x14ac:dyDescent="0.2">
      <c r="A384" s="9" t="s">
        <v>66</v>
      </c>
      <c r="B384" s="10" t="s">
        <v>453</v>
      </c>
      <c r="C384" s="11">
        <v>112.74302096821299</v>
      </c>
      <c r="D384" s="11">
        <v>38.392214832636995</v>
      </c>
      <c r="E384" s="11">
        <v>74.350806135575993</v>
      </c>
      <c r="F384" s="11">
        <v>36.910095089833</v>
      </c>
      <c r="G384" s="11">
        <v>68.774495675408005</v>
      </c>
      <c r="H384" s="14">
        <v>0</v>
      </c>
      <c r="I384" s="11">
        <v>35.055280601097998</v>
      </c>
      <c r="J384" s="11">
        <v>3.3369342315389998</v>
      </c>
      <c r="K384" s="13"/>
      <c r="L384" s="13"/>
      <c r="M384" s="14"/>
      <c r="N384" s="11">
        <v>64.409511441685993</v>
      </c>
      <c r="O384" s="11">
        <v>9.9412946938900006</v>
      </c>
      <c r="P384" s="13"/>
      <c r="Q384" s="13"/>
      <c r="R384" s="14"/>
      <c r="S384" s="11">
        <v>99.464792042783984</v>
      </c>
      <c r="T384" s="11">
        <v>13.278228925429001</v>
      </c>
      <c r="U384" s="13"/>
      <c r="V384" s="13"/>
      <c r="W384" s="14"/>
      <c r="X384" s="28">
        <v>0</v>
      </c>
    </row>
    <row r="385" spans="1:24" x14ac:dyDescent="0.2">
      <c r="A385" s="9" t="s">
        <v>257</v>
      </c>
      <c r="B385" s="10" t="s">
        <v>644</v>
      </c>
      <c r="C385" s="11">
        <v>3.093561805587</v>
      </c>
      <c r="D385" s="11">
        <v>0.65312548619800004</v>
      </c>
      <c r="E385" s="11">
        <v>2.4404363193890002</v>
      </c>
      <c r="F385" s="11">
        <v>-14.060970283108</v>
      </c>
      <c r="G385" s="11">
        <v>2.257403595435</v>
      </c>
      <c r="H385" s="14">
        <v>0.5</v>
      </c>
      <c r="I385" s="13"/>
      <c r="J385" s="11">
        <v>0.65312548619800004</v>
      </c>
      <c r="K385" s="13"/>
      <c r="L385" s="13"/>
      <c r="M385" s="14"/>
      <c r="N385" s="13"/>
      <c r="O385" s="11">
        <v>2.4404363193890002</v>
      </c>
      <c r="P385" s="13"/>
      <c r="Q385" s="13"/>
      <c r="R385" s="14"/>
      <c r="S385" s="13"/>
      <c r="T385" s="11">
        <v>3.093561805587</v>
      </c>
      <c r="U385" s="13"/>
      <c r="V385" s="13"/>
      <c r="W385" s="14"/>
      <c r="X385" s="28">
        <v>0</v>
      </c>
    </row>
    <row r="386" spans="1:24" x14ac:dyDescent="0.2">
      <c r="A386" s="9" t="s">
        <v>98</v>
      </c>
      <c r="B386" s="10" t="s">
        <v>485</v>
      </c>
      <c r="C386" s="11">
        <v>79.143501621652007</v>
      </c>
      <c r="D386" s="11">
        <v>19.897084802122002</v>
      </c>
      <c r="E386" s="11">
        <v>59.246416819530005</v>
      </c>
      <c r="F386" s="11">
        <v>41.890465521122998</v>
      </c>
      <c r="G386" s="11">
        <v>54.802935558064995</v>
      </c>
      <c r="H386" s="14">
        <v>0</v>
      </c>
      <c r="I386" s="11">
        <v>19.897084802122002</v>
      </c>
      <c r="J386" s="13"/>
      <c r="K386" s="13"/>
      <c r="L386" s="13"/>
      <c r="M386" s="14"/>
      <c r="N386" s="11">
        <v>59.246416819530005</v>
      </c>
      <c r="O386" s="13"/>
      <c r="P386" s="13"/>
      <c r="Q386" s="13"/>
      <c r="R386" s="14"/>
      <c r="S386" s="11">
        <v>79.143501621652007</v>
      </c>
      <c r="T386" s="13"/>
      <c r="U386" s="13"/>
      <c r="V386" s="13"/>
      <c r="W386" s="14"/>
      <c r="X386" s="28">
        <v>0</v>
      </c>
    </row>
    <row r="387" spans="1:24" x14ac:dyDescent="0.2">
      <c r="A387" s="9" t="s">
        <v>380</v>
      </c>
      <c r="B387" s="10" t="s">
        <v>767</v>
      </c>
      <c r="C387" s="11">
        <v>2.9655696261750002</v>
      </c>
      <c r="D387" s="11">
        <v>0.45292404153300003</v>
      </c>
      <c r="E387" s="11">
        <v>2.5126455846420002</v>
      </c>
      <c r="F387" s="11">
        <v>-10.27755072089</v>
      </c>
      <c r="G387" s="11">
        <v>2.3241971657940002</v>
      </c>
      <c r="H387" s="14">
        <v>0.5</v>
      </c>
      <c r="I387" s="13"/>
      <c r="J387" s="11">
        <v>0.45292404153300003</v>
      </c>
      <c r="K387" s="13"/>
      <c r="L387" s="13"/>
      <c r="M387" s="14"/>
      <c r="N387" s="13"/>
      <c r="O387" s="11">
        <v>2.5126455846420002</v>
      </c>
      <c r="P387" s="13"/>
      <c r="Q387" s="13"/>
      <c r="R387" s="14"/>
      <c r="S387" s="13"/>
      <c r="T387" s="11">
        <v>2.9655696261750002</v>
      </c>
      <c r="U387" s="13"/>
      <c r="V387" s="13"/>
      <c r="W387" s="14"/>
      <c r="X387" s="28">
        <v>0</v>
      </c>
    </row>
    <row r="388" spans="1:24" x14ac:dyDescent="0.2">
      <c r="A388" s="9" t="s">
        <v>258</v>
      </c>
      <c r="B388" s="10" t="s">
        <v>645</v>
      </c>
      <c r="C388" s="11">
        <v>3.0416930128299997</v>
      </c>
      <c r="D388" s="11">
        <v>0.56665339525399994</v>
      </c>
      <c r="E388" s="11">
        <v>2.4750396175759999</v>
      </c>
      <c r="F388" s="11">
        <v>-13.813413503558001</v>
      </c>
      <c r="G388" s="11">
        <v>2.2894116462579999</v>
      </c>
      <c r="H388" s="14">
        <v>0.5</v>
      </c>
      <c r="I388" s="13"/>
      <c r="J388" s="11">
        <v>0.56665339525399994</v>
      </c>
      <c r="K388" s="13"/>
      <c r="L388" s="13"/>
      <c r="M388" s="14"/>
      <c r="N388" s="13"/>
      <c r="O388" s="11">
        <v>2.4750396175759999</v>
      </c>
      <c r="P388" s="13"/>
      <c r="Q388" s="13"/>
      <c r="R388" s="14"/>
      <c r="S388" s="13"/>
      <c r="T388" s="11">
        <v>3.0416930128299997</v>
      </c>
      <c r="U388" s="13"/>
      <c r="V388" s="13"/>
      <c r="W388" s="14"/>
      <c r="X388" s="28">
        <v>0</v>
      </c>
    </row>
    <row r="389" spans="1:24" x14ac:dyDescent="0.2">
      <c r="A389" s="9" t="s">
        <v>188</v>
      </c>
      <c r="B389" s="10" t="s">
        <v>575</v>
      </c>
      <c r="C389" s="11">
        <v>3.7577596875839996</v>
      </c>
      <c r="D389" s="11">
        <v>0.63512180934999996</v>
      </c>
      <c r="E389" s="11">
        <v>3.1226378782339999</v>
      </c>
      <c r="F389" s="11">
        <v>-25.504260928316</v>
      </c>
      <c r="G389" s="11">
        <v>2.8884400373669998</v>
      </c>
      <c r="H389" s="14">
        <v>0.5</v>
      </c>
      <c r="I389" s="13"/>
      <c r="J389" s="11">
        <v>0.63512180934999996</v>
      </c>
      <c r="K389" s="13"/>
      <c r="L389" s="13"/>
      <c r="M389" s="14"/>
      <c r="N389" s="13"/>
      <c r="O389" s="11">
        <v>3.1226378782339999</v>
      </c>
      <c r="P389" s="13"/>
      <c r="Q389" s="13"/>
      <c r="R389" s="14"/>
      <c r="S389" s="13"/>
      <c r="T389" s="11">
        <v>3.7577596875839996</v>
      </c>
      <c r="U389" s="13"/>
      <c r="V389" s="13"/>
      <c r="W389" s="14"/>
      <c r="X389" s="28">
        <v>0</v>
      </c>
    </row>
    <row r="390" spans="1:24" x14ac:dyDescent="0.2">
      <c r="A390" s="9" t="s">
        <v>293</v>
      </c>
      <c r="B390" s="10" t="s">
        <v>680</v>
      </c>
      <c r="C390" s="11">
        <v>4.0936674223449998</v>
      </c>
      <c r="D390" s="11">
        <v>0.9121987601449999</v>
      </c>
      <c r="E390" s="11">
        <v>3.1814686622000004</v>
      </c>
      <c r="F390" s="11">
        <v>-7.4971339773890007</v>
      </c>
      <c r="G390" s="11">
        <v>2.9428585125350004</v>
      </c>
      <c r="H390" s="14">
        <v>0.5</v>
      </c>
      <c r="I390" s="13"/>
      <c r="J390" s="11">
        <v>0.9121987601449999</v>
      </c>
      <c r="K390" s="13"/>
      <c r="L390" s="13"/>
      <c r="M390" s="14"/>
      <c r="N390" s="13"/>
      <c r="O390" s="11">
        <v>3.1814686622000004</v>
      </c>
      <c r="P390" s="13"/>
      <c r="Q390" s="13"/>
      <c r="R390" s="14"/>
      <c r="S390" s="13"/>
      <c r="T390" s="11">
        <v>4.0936674223449998</v>
      </c>
      <c r="U390" s="13"/>
      <c r="V390" s="13"/>
      <c r="W390" s="14"/>
      <c r="X390" s="28">
        <v>0</v>
      </c>
    </row>
    <row r="391" spans="1:24" x14ac:dyDescent="0.2">
      <c r="A391" s="9" t="s">
        <v>259</v>
      </c>
      <c r="B391" s="10" t="s">
        <v>646</v>
      </c>
      <c r="C391" s="11">
        <v>3.1634554146629998</v>
      </c>
      <c r="D391" s="11">
        <v>0.51021764282600002</v>
      </c>
      <c r="E391" s="11">
        <v>2.6532377718369999</v>
      </c>
      <c r="F391" s="11">
        <v>-9.1671802620809988</v>
      </c>
      <c r="G391" s="11">
        <v>2.4542449389500001</v>
      </c>
      <c r="H391" s="14">
        <v>0.5</v>
      </c>
      <c r="I391" s="13"/>
      <c r="J391" s="11">
        <v>0.51021764282600002</v>
      </c>
      <c r="K391" s="13"/>
      <c r="L391" s="13"/>
      <c r="M391" s="14"/>
      <c r="N391" s="13"/>
      <c r="O391" s="11">
        <v>2.6532377718369999</v>
      </c>
      <c r="P391" s="13"/>
      <c r="Q391" s="13"/>
      <c r="R391" s="14"/>
      <c r="S391" s="13"/>
      <c r="T391" s="11">
        <v>3.1634554146629998</v>
      </c>
      <c r="U391" s="13"/>
      <c r="V391" s="13"/>
      <c r="W391" s="14"/>
      <c r="X391" s="28">
        <v>0</v>
      </c>
    </row>
    <row r="392" spans="1:24" x14ac:dyDescent="0.2">
      <c r="A392" s="9" t="s">
        <v>114</v>
      </c>
      <c r="B392" s="10" t="s">
        <v>501</v>
      </c>
      <c r="C392" s="11">
        <v>33.360248213654998</v>
      </c>
      <c r="D392" s="11">
        <v>8.5795396228100014</v>
      </c>
      <c r="E392" s="11">
        <v>24.780708590844998</v>
      </c>
      <c r="F392" s="11">
        <v>-23.398078339476999</v>
      </c>
      <c r="G392" s="11">
        <v>22.922155446531999</v>
      </c>
      <c r="H392" s="14">
        <v>0.485651</v>
      </c>
      <c r="I392" s="11">
        <v>7.9898000990010001</v>
      </c>
      <c r="J392" s="11">
        <v>0.58973952380900008</v>
      </c>
      <c r="K392" s="13"/>
      <c r="L392" s="13"/>
      <c r="M392" s="14"/>
      <c r="N392" s="11">
        <v>19.470309248486</v>
      </c>
      <c r="O392" s="11">
        <v>5.3103993423590001</v>
      </c>
      <c r="P392" s="13"/>
      <c r="Q392" s="13"/>
      <c r="R392" s="14"/>
      <c r="S392" s="11">
        <v>27.460109347486998</v>
      </c>
      <c r="T392" s="11">
        <v>5.9001388661680005</v>
      </c>
      <c r="U392" s="13"/>
      <c r="V392" s="13"/>
      <c r="W392" s="14"/>
      <c r="X392" s="28">
        <v>0</v>
      </c>
    </row>
  </sheetData>
  <sortState ref="A7:Y392">
    <sortCondition ref="B7:B392"/>
  </sortState>
  <mergeCells count="3">
    <mergeCell ref="I3:M3"/>
    <mergeCell ref="N3:R3"/>
    <mergeCell ref="S3:W3"/>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2"/>
  <sheetViews>
    <sheetView showZeros="0" zoomScale="80" zoomScaleNormal="80" workbookViewId="0">
      <pane xSplit="2" ySplit="4" topLeftCell="C5" activePane="bottomRight" state="frozen"/>
      <selection pane="topRight" activeCell="C1" sqref="C1"/>
      <selection pane="bottomLeft" activeCell="A5" sqref="A5"/>
      <selection pane="bottomRight" activeCell="F6" sqref="F6"/>
    </sheetView>
  </sheetViews>
  <sheetFormatPr defaultRowHeight="15" x14ac:dyDescent="0.2"/>
  <cols>
    <col min="2" max="2" width="30.77734375" style="2" customWidth="1"/>
    <col min="3" max="23" width="10.77734375" style="11" customWidth="1"/>
    <col min="24" max="24" width="8.88671875" style="16"/>
  </cols>
  <sheetData>
    <row r="1" spans="1:31" x14ac:dyDescent="0.2">
      <c r="B1" s="1" t="s">
        <v>793</v>
      </c>
      <c r="X1" s="11"/>
      <c r="Y1" s="2"/>
      <c r="Z1" s="2"/>
      <c r="AA1" s="2"/>
      <c r="AB1" s="2"/>
      <c r="AC1" s="2"/>
      <c r="AD1" s="2"/>
      <c r="AE1" s="2"/>
    </row>
    <row r="2" spans="1:31" ht="15.75" thickBot="1" x14ac:dyDescent="0.25">
      <c r="B2" s="1"/>
      <c r="C2" s="15"/>
      <c r="D2" s="15"/>
      <c r="E2" s="15"/>
      <c r="F2" s="15"/>
      <c r="G2" s="15"/>
      <c r="H2" s="15"/>
    </row>
    <row r="3" spans="1:31" x14ac:dyDescent="0.2">
      <c r="A3" s="3"/>
      <c r="B3" s="4"/>
      <c r="C3" s="17"/>
      <c r="D3" s="17"/>
      <c r="E3" s="17"/>
      <c r="F3" s="17"/>
      <c r="G3" s="17"/>
      <c r="H3" s="17"/>
      <c r="I3" s="56" t="s">
        <v>775</v>
      </c>
      <c r="J3" s="57"/>
      <c r="K3" s="57"/>
      <c r="L3" s="57"/>
      <c r="M3" s="58"/>
      <c r="N3" s="56" t="s">
        <v>776</v>
      </c>
      <c r="O3" s="57"/>
      <c r="P3" s="57"/>
      <c r="Q3" s="57"/>
      <c r="R3" s="58"/>
      <c r="S3" s="57" t="s">
        <v>777</v>
      </c>
      <c r="T3" s="57"/>
      <c r="U3" s="57"/>
      <c r="V3" s="57"/>
      <c r="W3" s="57"/>
      <c r="X3" s="18"/>
    </row>
    <row r="4" spans="1:31" ht="61.5" customHeight="1" thickBot="1" x14ac:dyDescent="0.25">
      <c r="A4" s="5" t="s">
        <v>791</v>
      </c>
      <c r="B4" s="6" t="s">
        <v>778</v>
      </c>
      <c r="C4" s="19" t="s">
        <v>779</v>
      </c>
      <c r="D4" s="19" t="s">
        <v>780</v>
      </c>
      <c r="E4" s="19" t="s">
        <v>781</v>
      </c>
      <c r="F4" s="19" t="s">
        <v>782</v>
      </c>
      <c r="G4" s="19" t="s">
        <v>783</v>
      </c>
      <c r="H4" s="19" t="s">
        <v>784</v>
      </c>
      <c r="I4" s="20" t="s">
        <v>785</v>
      </c>
      <c r="J4" s="21" t="s">
        <v>786</v>
      </c>
      <c r="K4" s="21" t="s">
        <v>787</v>
      </c>
      <c r="L4" s="21" t="s">
        <v>788</v>
      </c>
      <c r="M4" s="22" t="s">
        <v>789</v>
      </c>
      <c r="N4" s="20" t="s">
        <v>785</v>
      </c>
      <c r="O4" s="21" t="s">
        <v>786</v>
      </c>
      <c r="P4" s="21" t="s">
        <v>787</v>
      </c>
      <c r="Q4" s="21" t="s">
        <v>788</v>
      </c>
      <c r="R4" s="22" t="s">
        <v>789</v>
      </c>
      <c r="S4" s="21" t="s">
        <v>785</v>
      </c>
      <c r="T4" s="21" t="s">
        <v>786</v>
      </c>
      <c r="U4" s="21" t="s">
        <v>787</v>
      </c>
      <c r="V4" s="21" t="s">
        <v>788</v>
      </c>
      <c r="W4" s="21" t="s">
        <v>789</v>
      </c>
      <c r="X4" s="23" t="s">
        <v>790</v>
      </c>
    </row>
    <row r="5" spans="1:31" x14ac:dyDescent="0.2">
      <c r="A5" s="7"/>
      <c r="B5" s="8"/>
      <c r="C5" s="15"/>
      <c r="D5" s="15"/>
      <c r="E5" s="15"/>
      <c r="F5" s="15"/>
      <c r="G5" s="15"/>
      <c r="H5" s="15"/>
      <c r="I5" s="24"/>
      <c r="J5" s="25"/>
      <c r="K5" s="25"/>
      <c r="L5" s="25"/>
      <c r="M5" s="26"/>
      <c r="N5" s="24"/>
      <c r="O5" s="25"/>
      <c r="P5" s="25"/>
      <c r="Q5" s="25"/>
      <c r="R5" s="26"/>
      <c r="S5" s="15"/>
      <c r="T5" s="15"/>
      <c r="U5" s="15"/>
      <c r="V5" s="15"/>
      <c r="W5" s="15"/>
      <c r="X5" s="27"/>
    </row>
    <row r="6" spans="1:31" x14ac:dyDescent="0.2">
      <c r="A6" s="9" t="s">
        <v>0</v>
      </c>
      <c r="B6" s="10" t="s">
        <v>387</v>
      </c>
      <c r="C6" s="11">
        <v>15558.856148238378</v>
      </c>
      <c r="D6" s="11">
        <v>3573.3083488751681</v>
      </c>
      <c r="E6" s="11">
        <v>11985.54779936321</v>
      </c>
      <c r="I6" s="12">
        <v>2897.3012371126933</v>
      </c>
      <c r="J6" s="13">
        <v>300.82986178486181</v>
      </c>
      <c r="K6" s="13">
        <v>321.70539709438509</v>
      </c>
      <c r="L6" s="13">
        <v>22.277726735488002</v>
      </c>
      <c r="M6" s="14">
        <v>29.373645454239998</v>
      </c>
      <c r="N6" s="12">
        <v>8575.2242444292442</v>
      </c>
      <c r="O6" s="13">
        <v>1938.5583679239767</v>
      </c>
      <c r="P6" s="13">
        <v>558.8522636203229</v>
      </c>
      <c r="Q6" s="13">
        <v>904.15668074667099</v>
      </c>
      <c r="R6" s="14">
        <v>7.2917233364770002</v>
      </c>
      <c r="S6" s="11">
        <v>11472.525481541945</v>
      </c>
      <c r="T6" s="11">
        <v>2239.3882297088394</v>
      </c>
      <c r="U6" s="11">
        <v>880.55766071470816</v>
      </c>
      <c r="V6" s="11">
        <v>926.43440748215903</v>
      </c>
      <c r="W6" s="11">
        <v>36.665368790717004</v>
      </c>
      <c r="X6" s="28">
        <v>-22.816841776077993</v>
      </c>
    </row>
    <row r="7" spans="1:31" x14ac:dyDescent="0.2">
      <c r="A7" s="9" t="s">
        <v>374</v>
      </c>
      <c r="B7" s="10" t="s">
        <v>761</v>
      </c>
      <c r="C7" s="11">
        <v>1.697727384642</v>
      </c>
      <c r="D7" s="11">
        <v>0</v>
      </c>
      <c r="E7" s="11">
        <v>1.697727384642</v>
      </c>
      <c r="F7" s="11">
        <v>-5.4618598218320003</v>
      </c>
      <c r="G7" s="11">
        <v>1.5703978307940001</v>
      </c>
      <c r="H7" s="11">
        <v>0.5</v>
      </c>
      <c r="I7" s="12"/>
      <c r="J7" s="11">
        <v>0</v>
      </c>
      <c r="K7" s="13"/>
      <c r="L7" s="13"/>
      <c r="M7" s="14"/>
      <c r="N7" s="12"/>
      <c r="O7" s="11">
        <v>1.697727384642</v>
      </c>
      <c r="P7" s="13"/>
      <c r="Q7" s="13"/>
      <c r="R7" s="14"/>
      <c r="S7" s="12"/>
      <c r="T7" s="11">
        <v>1.697727384642</v>
      </c>
      <c r="U7" s="13"/>
      <c r="V7" s="13"/>
      <c r="W7" s="14"/>
      <c r="X7" s="28">
        <v>-3.0018408780000002E-2</v>
      </c>
    </row>
    <row r="8" spans="1:31" x14ac:dyDescent="0.2">
      <c r="A8" s="9" t="s">
        <v>193</v>
      </c>
      <c r="B8" s="10" t="s">
        <v>580</v>
      </c>
      <c r="C8" s="11">
        <v>4.164348641938</v>
      </c>
      <c r="D8" s="11">
        <v>0.65236288731300007</v>
      </c>
      <c r="E8" s="11">
        <v>3.511985754625</v>
      </c>
      <c r="F8" s="11">
        <v>-7.297807889864</v>
      </c>
      <c r="G8" s="11">
        <v>3.248586823029</v>
      </c>
      <c r="H8" s="11">
        <v>0.5</v>
      </c>
      <c r="I8" s="12"/>
      <c r="J8" s="11">
        <v>0.65236288731300007</v>
      </c>
      <c r="K8" s="13"/>
      <c r="L8" s="13"/>
      <c r="M8" s="14"/>
      <c r="N8" s="12"/>
      <c r="O8" s="11">
        <v>3.511985754625</v>
      </c>
      <c r="P8" s="13"/>
      <c r="Q8" s="13"/>
      <c r="R8" s="14"/>
      <c r="S8" s="12"/>
      <c r="T8" s="11">
        <v>4.164348641938</v>
      </c>
      <c r="U8" s="13"/>
      <c r="V8" s="13"/>
      <c r="W8" s="14"/>
      <c r="X8" s="28">
        <v>0</v>
      </c>
    </row>
    <row r="9" spans="1:31" x14ac:dyDescent="0.2">
      <c r="A9" s="9" t="s">
        <v>199</v>
      </c>
      <c r="B9" s="10" t="s">
        <v>586</v>
      </c>
      <c r="C9" s="11">
        <v>3.5633959892</v>
      </c>
      <c r="D9" s="11">
        <v>0.46765328339599999</v>
      </c>
      <c r="E9" s="11">
        <v>3.0957427058040001</v>
      </c>
      <c r="F9" s="11">
        <v>-9.5808785598529997</v>
      </c>
      <c r="G9" s="11">
        <v>2.8635620028690001</v>
      </c>
      <c r="H9" s="11">
        <v>0.5</v>
      </c>
      <c r="I9" s="12"/>
      <c r="J9" s="11">
        <v>0.46765328339599999</v>
      </c>
      <c r="K9" s="13"/>
      <c r="L9" s="13"/>
      <c r="M9" s="14"/>
      <c r="N9" s="12"/>
      <c r="O9" s="11">
        <v>3.0957427058040001</v>
      </c>
      <c r="P9" s="13"/>
      <c r="Q9" s="13"/>
      <c r="R9" s="14"/>
      <c r="S9" s="12"/>
      <c r="T9" s="11">
        <v>3.5633959892</v>
      </c>
      <c r="U9" s="13"/>
      <c r="V9" s="13"/>
      <c r="W9" s="14"/>
      <c r="X9" s="28">
        <v>0</v>
      </c>
    </row>
    <row r="10" spans="1:31" x14ac:dyDescent="0.2">
      <c r="A10" s="9" t="s">
        <v>375</v>
      </c>
      <c r="B10" s="10" t="s">
        <v>762</v>
      </c>
      <c r="C10" s="11">
        <v>3.7183150931000002</v>
      </c>
      <c r="D10" s="11">
        <v>0.19375508815600001</v>
      </c>
      <c r="E10" s="11">
        <v>3.524560004944</v>
      </c>
      <c r="F10" s="11">
        <v>-9.260157764464001</v>
      </c>
      <c r="G10" s="11">
        <v>3.2602180045739999</v>
      </c>
      <c r="H10" s="11">
        <v>0.5</v>
      </c>
      <c r="I10" s="12"/>
      <c r="J10" s="11">
        <v>0.19375508815600001</v>
      </c>
      <c r="K10" s="13"/>
      <c r="L10" s="13"/>
      <c r="M10" s="14"/>
      <c r="N10" s="12"/>
      <c r="O10" s="11">
        <v>3.524560004944</v>
      </c>
      <c r="P10" s="13"/>
      <c r="Q10" s="13"/>
      <c r="R10" s="14"/>
      <c r="S10" s="12"/>
      <c r="T10" s="11">
        <v>3.7183150931000002</v>
      </c>
      <c r="U10" s="13"/>
      <c r="V10" s="13"/>
      <c r="W10" s="14"/>
      <c r="X10" s="28">
        <v>0</v>
      </c>
    </row>
    <row r="11" spans="1:31" x14ac:dyDescent="0.2">
      <c r="A11" s="9" t="s">
        <v>326</v>
      </c>
      <c r="B11" s="10" t="s">
        <v>713</v>
      </c>
      <c r="C11" s="11">
        <v>4.429915377156</v>
      </c>
      <c r="D11" s="11">
        <v>0.697338675839</v>
      </c>
      <c r="E11" s="11">
        <v>3.7325767013170004</v>
      </c>
      <c r="F11" s="11">
        <v>-9.8153313659400006</v>
      </c>
      <c r="G11" s="11">
        <v>3.4526334487180002</v>
      </c>
      <c r="H11" s="11">
        <v>0.5</v>
      </c>
      <c r="I11" s="12"/>
      <c r="J11" s="11">
        <v>0.697338675839</v>
      </c>
      <c r="K11" s="13"/>
      <c r="L11" s="13"/>
      <c r="M11" s="14"/>
      <c r="N11" s="12"/>
      <c r="O11" s="11">
        <v>3.7325767013170004</v>
      </c>
      <c r="P11" s="13"/>
      <c r="Q11" s="13"/>
      <c r="R11" s="14"/>
      <c r="S11" s="12"/>
      <c r="T11" s="11">
        <v>4.429915377156</v>
      </c>
      <c r="U11" s="13"/>
      <c r="V11" s="13"/>
      <c r="W11" s="14"/>
      <c r="X11" s="28">
        <v>0</v>
      </c>
    </row>
    <row r="12" spans="1:31" x14ac:dyDescent="0.2">
      <c r="A12" s="9" t="s">
        <v>270</v>
      </c>
      <c r="B12" s="10" t="s">
        <v>657</v>
      </c>
      <c r="C12" s="11">
        <v>2.9774470341349999</v>
      </c>
      <c r="D12" s="11">
        <v>0.212871682911</v>
      </c>
      <c r="E12" s="11">
        <v>2.7645753512239999</v>
      </c>
      <c r="F12" s="11">
        <v>-16.401049795831</v>
      </c>
      <c r="G12" s="11">
        <v>2.5572321998820002</v>
      </c>
      <c r="H12" s="11">
        <v>0.5</v>
      </c>
      <c r="I12" s="12"/>
      <c r="J12" s="11">
        <v>0.212871682911</v>
      </c>
      <c r="K12" s="13"/>
      <c r="L12" s="13"/>
      <c r="M12" s="14"/>
      <c r="N12" s="12"/>
      <c r="O12" s="11">
        <v>2.7645753512239999</v>
      </c>
      <c r="P12" s="13"/>
      <c r="Q12" s="13"/>
      <c r="R12" s="14"/>
      <c r="S12" s="12"/>
      <c r="T12" s="11">
        <v>2.9774470341349999</v>
      </c>
      <c r="U12" s="13"/>
      <c r="V12" s="13"/>
      <c r="W12" s="14"/>
      <c r="X12" s="28">
        <v>0</v>
      </c>
    </row>
    <row r="13" spans="1:31" x14ac:dyDescent="0.2">
      <c r="A13" s="9" t="s">
        <v>163</v>
      </c>
      <c r="B13" s="10" t="s">
        <v>550</v>
      </c>
      <c r="C13" s="11">
        <v>16.149093260746</v>
      </c>
      <c r="D13" s="11">
        <v>5.6702635089399998</v>
      </c>
      <c r="E13" s="11">
        <v>10.478829751806</v>
      </c>
      <c r="F13" s="11">
        <v>5.5655539091640005</v>
      </c>
      <c r="G13" s="11">
        <v>9.6929175204210001</v>
      </c>
      <c r="H13" s="11">
        <v>0</v>
      </c>
      <c r="I13" s="12"/>
      <c r="J13" s="13"/>
      <c r="K13" s="11">
        <v>5.6702635089399998</v>
      </c>
      <c r="L13" s="13"/>
      <c r="M13" s="13"/>
      <c r="N13" s="12"/>
      <c r="O13" s="13"/>
      <c r="P13" s="11">
        <v>10.478829751806</v>
      </c>
      <c r="Q13" s="13"/>
      <c r="R13" s="14"/>
      <c r="S13" s="12"/>
      <c r="T13" s="13"/>
      <c r="U13" s="11">
        <v>16.149093260746</v>
      </c>
      <c r="V13" s="13"/>
      <c r="W13" s="13"/>
      <c r="X13" s="28">
        <v>0</v>
      </c>
    </row>
    <row r="14" spans="1:31" x14ac:dyDescent="0.2">
      <c r="A14" s="9" t="s">
        <v>185</v>
      </c>
      <c r="B14" s="10" t="s">
        <v>572</v>
      </c>
      <c r="C14" s="11">
        <v>3.8264886421849997</v>
      </c>
      <c r="D14" s="11">
        <v>0</v>
      </c>
      <c r="E14" s="11">
        <v>3.8264886421849997</v>
      </c>
      <c r="F14" s="11">
        <v>-16.959832225657003</v>
      </c>
      <c r="G14" s="11">
        <v>3.5395019940209997</v>
      </c>
      <c r="H14" s="11">
        <v>0.5</v>
      </c>
      <c r="I14" s="12"/>
      <c r="J14" s="11">
        <v>0</v>
      </c>
      <c r="K14" s="13"/>
      <c r="L14" s="13"/>
      <c r="M14" s="14"/>
      <c r="N14" s="12"/>
      <c r="O14" s="11">
        <v>3.8264886421849997</v>
      </c>
      <c r="P14" s="13"/>
      <c r="Q14" s="13"/>
      <c r="R14" s="14"/>
      <c r="S14" s="12"/>
      <c r="T14" s="11">
        <v>3.8264886421849997</v>
      </c>
      <c r="U14" s="13"/>
      <c r="V14" s="13"/>
      <c r="W14" s="14"/>
      <c r="X14" s="28">
        <v>-1.6975430023000001E-2</v>
      </c>
    </row>
    <row r="15" spans="1:31" x14ac:dyDescent="0.2">
      <c r="A15" s="9" t="s">
        <v>351</v>
      </c>
      <c r="B15" s="10" t="s">
        <v>738</v>
      </c>
      <c r="C15" s="11">
        <v>2.2587741303029998</v>
      </c>
      <c r="D15" s="11">
        <v>0.20410003140899999</v>
      </c>
      <c r="E15" s="11">
        <v>2.054674098894</v>
      </c>
      <c r="F15" s="11">
        <v>-7.628280433874</v>
      </c>
      <c r="G15" s="11">
        <v>1.9005735414770002</v>
      </c>
      <c r="H15" s="11">
        <v>0.5</v>
      </c>
      <c r="I15" s="12"/>
      <c r="J15" s="11">
        <v>0.20410003140899999</v>
      </c>
      <c r="K15" s="13"/>
      <c r="L15" s="13"/>
      <c r="M15" s="13"/>
      <c r="N15" s="12"/>
      <c r="O15" s="11">
        <v>2.054674098894</v>
      </c>
      <c r="P15" s="13"/>
      <c r="Q15" s="13"/>
      <c r="R15" s="14"/>
      <c r="S15" s="12"/>
      <c r="T15" s="11">
        <v>2.2587741303029998</v>
      </c>
      <c r="U15" s="13"/>
      <c r="V15" s="13"/>
      <c r="W15" s="13"/>
      <c r="X15" s="28">
        <v>0</v>
      </c>
    </row>
    <row r="16" spans="1:31" x14ac:dyDescent="0.2">
      <c r="A16" s="9" t="s">
        <v>16</v>
      </c>
      <c r="B16" s="10" t="s">
        <v>403</v>
      </c>
      <c r="C16" s="11">
        <v>78.723636041605999</v>
      </c>
      <c r="D16" s="11">
        <v>23.291607533665001</v>
      </c>
      <c r="E16" s="11">
        <v>55.432028507940998</v>
      </c>
      <c r="F16" s="11">
        <v>37.050107391142006</v>
      </c>
      <c r="G16" s="11">
        <v>51.274626369845002</v>
      </c>
      <c r="H16" s="14">
        <v>0</v>
      </c>
      <c r="I16" s="13">
        <v>20.770689069408</v>
      </c>
      <c r="J16" s="11">
        <v>2.5209184642579996</v>
      </c>
      <c r="K16" s="13"/>
      <c r="L16" s="13"/>
      <c r="M16" s="14"/>
      <c r="N16" s="11">
        <v>46.130710208223</v>
      </c>
      <c r="O16" s="11">
        <v>9.3013182997179999</v>
      </c>
      <c r="P16" s="13"/>
      <c r="Q16" s="13"/>
      <c r="R16" s="14"/>
      <c r="S16" s="11">
        <v>66.901399277631</v>
      </c>
      <c r="T16" s="11">
        <v>11.822236763975999</v>
      </c>
      <c r="U16" s="13"/>
      <c r="V16" s="13"/>
      <c r="W16" s="14"/>
      <c r="X16" s="28">
        <v>0</v>
      </c>
    </row>
    <row r="17" spans="1:24" x14ac:dyDescent="0.2">
      <c r="A17" s="9" t="s">
        <v>17</v>
      </c>
      <c r="B17" s="10" t="s">
        <v>404</v>
      </c>
      <c r="C17" s="11">
        <v>71.288280201730004</v>
      </c>
      <c r="D17" s="11">
        <v>14.864778750158001</v>
      </c>
      <c r="E17" s="11">
        <v>56.423501451572001</v>
      </c>
      <c r="F17" s="11">
        <v>19.173749240738999</v>
      </c>
      <c r="G17" s="11">
        <v>52.191738842703998</v>
      </c>
      <c r="H17" s="14">
        <v>0</v>
      </c>
      <c r="I17" s="11">
        <v>14.743764503129</v>
      </c>
      <c r="J17" s="11">
        <v>0.121014247029</v>
      </c>
      <c r="K17" s="13"/>
      <c r="L17" s="13"/>
      <c r="M17" s="14"/>
      <c r="N17" s="11">
        <v>43.174912860912002</v>
      </c>
      <c r="O17" s="11">
        <v>13.248588590659001</v>
      </c>
      <c r="P17" s="13"/>
      <c r="Q17" s="13"/>
      <c r="R17" s="14"/>
      <c r="S17" s="11">
        <v>57.918677364041002</v>
      </c>
      <c r="T17" s="11">
        <v>13.369602837688001</v>
      </c>
      <c r="U17" s="13"/>
      <c r="V17" s="13"/>
      <c r="W17" s="14"/>
      <c r="X17" s="28">
        <v>0</v>
      </c>
    </row>
    <row r="18" spans="1:24" x14ac:dyDescent="0.2">
      <c r="A18" s="9" t="s">
        <v>51</v>
      </c>
      <c r="B18" s="10" t="s">
        <v>438</v>
      </c>
      <c r="C18" s="11">
        <v>73.719701218810002</v>
      </c>
      <c r="D18" s="11">
        <v>19.021847369748997</v>
      </c>
      <c r="E18" s="11">
        <v>54.697853849060998</v>
      </c>
      <c r="F18" s="11">
        <v>27.981277692961001</v>
      </c>
      <c r="G18" s="11">
        <v>50.595514810381005</v>
      </c>
      <c r="H18" s="14">
        <v>0</v>
      </c>
      <c r="I18" s="11">
        <v>17.844847479972998</v>
      </c>
      <c r="J18" s="11">
        <v>1.176999889775</v>
      </c>
      <c r="K18" s="13"/>
      <c r="L18" s="13"/>
      <c r="M18" s="13"/>
      <c r="N18" s="12">
        <v>47.822630950444001</v>
      </c>
      <c r="O18" s="11">
        <v>6.8752228986170003</v>
      </c>
      <c r="P18" s="13"/>
      <c r="Q18" s="13"/>
      <c r="R18" s="14"/>
      <c r="S18" s="12">
        <v>65.667478430416992</v>
      </c>
      <c r="T18" s="11">
        <v>8.052222788392001</v>
      </c>
      <c r="U18" s="13"/>
      <c r="V18" s="13"/>
      <c r="W18" s="13"/>
      <c r="X18" s="28">
        <v>0</v>
      </c>
    </row>
    <row r="19" spans="1:24" x14ac:dyDescent="0.2">
      <c r="A19" s="9" t="s">
        <v>194</v>
      </c>
      <c r="B19" s="10" t="s">
        <v>581</v>
      </c>
      <c r="C19" s="11">
        <v>4.6949234247240001</v>
      </c>
      <c r="D19" s="11">
        <v>1.6883961696679999</v>
      </c>
      <c r="E19" s="11">
        <v>3.006527255056</v>
      </c>
      <c r="F19" s="11">
        <v>-6.6477555138370006</v>
      </c>
      <c r="G19" s="11">
        <v>2.7810377109269999</v>
      </c>
      <c r="H19" s="14">
        <v>0.5</v>
      </c>
      <c r="I19" s="13"/>
      <c r="J19" s="11">
        <v>1.6883961696679999</v>
      </c>
      <c r="K19" s="13"/>
      <c r="L19" s="13"/>
      <c r="M19" s="14"/>
      <c r="N19" s="13"/>
      <c r="O19" s="11">
        <v>3.006527255056</v>
      </c>
      <c r="P19" s="13"/>
      <c r="Q19" s="13"/>
      <c r="R19" s="14"/>
      <c r="S19" s="13"/>
      <c r="T19" s="11">
        <v>4.6949234247240001</v>
      </c>
      <c r="U19" s="13"/>
      <c r="V19" s="13"/>
      <c r="W19" s="14"/>
      <c r="X19" s="28">
        <v>0</v>
      </c>
    </row>
    <row r="20" spans="1:24" x14ac:dyDescent="0.2">
      <c r="A20" s="9" t="s">
        <v>226</v>
      </c>
      <c r="B20" s="10" t="s">
        <v>613</v>
      </c>
      <c r="C20" s="11">
        <v>5.7594931269699998</v>
      </c>
      <c r="D20" s="11">
        <v>0.28201560761799999</v>
      </c>
      <c r="E20" s="11">
        <v>5.477477519352</v>
      </c>
      <c r="F20" s="11">
        <v>-27.472260080139002</v>
      </c>
      <c r="G20" s="11">
        <v>5.0666667054009995</v>
      </c>
      <c r="H20" s="14">
        <v>0.5</v>
      </c>
      <c r="I20" s="13"/>
      <c r="J20" s="11">
        <v>0.28201560761799999</v>
      </c>
      <c r="K20" s="13"/>
      <c r="L20" s="13"/>
      <c r="M20" s="14"/>
      <c r="N20" s="13"/>
      <c r="O20" s="11">
        <v>5.477477519352</v>
      </c>
      <c r="P20" s="13"/>
      <c r="Q20" s="13"/>
      <c r="R20" s="14"/>
      <c r="S20" s="13"/>
      <c r="T20" s="11">
        <v>5.7594931269699998</v>
      </c>
      <c r="U20" s="13"/>
      <c r="V20" s="13"/>
      <c r="W20" s="14"/>
      <c r="X20" s="28">
        <v>0</v>
      </c>
    </row>
    <row r="21" spans="1:24" x14ac:dyDescent="0.2">
      <c r="A21" s="9" t="s">
        <v>244</v>
      </c>
      <c r="B21" s="10" t="s">
        <v>631</v>
      </c>
      <c r="C21" s="11">
        <v>3.2369728610140003</v>
      </c>
      <c r="D21" s="11">
        <v>0.30470580562900001</v>
      </c>
      <c r="E21" s="11">
        <v>2.9322670553850001</v>
      </c>
      <c r="F21" s="11">
        <v>-28.516968552049999</v>
      </c>
      <c r="G21" s="11">
        <v>2.7123470262310003</v>
      </c>
      <c r="H21" s="14">
        <v>0.5</v>
      </c>
      <c r="I21" s="13"/>
      <c r="J21" s="11">
        <v>0.30470580562900001</v>
      </c>
      <c r="K21" s="13"/>
      <c r="L21" s="13"/>
      <c r="M21" s="14"/>
      <c r="N21" s="13"/>
      <c r="O21" s="11">
        <v>2.9322670553850001</v>
      </c>
      <c r="P21" s="13"/>
      <c r="Q21" s="13"/>
      <c r="R21" s="14"/>
      <c r="S21" s="13"/>
      <c r="T21" s="11">
        <v>3.2369728610140003</v>
      </c>
      <c r="U21" s="13"/>
      <c r="V21" s="13"/>
      <c r="W21" s="14"/>
      <c r="X21" s="28">
        <v>0</v>
      </c>
    </row>
    <row r="22" spans="1:24" x14ac:dyDescent="0.2">
      <c r="A22" s="9" t="s">
        <v>327</v>
      </c>
      <c r="B22" s="10" t="s">
        <v>714</v>
      </c>
      <c r="C22" s="11">
        <v>4.6308782480910002</v>
      </c>
      <c r="D22" s="11">
        <v>0.73400380168300006</v>
      </c>
      <c r="E22" s="11">
        <v>3.8968744464079998</v>
      </c>
      <c r="F22" s="11">
        <v>-16.177463819139</v>
      </c>
      <c r="G22" s="11">
        <v>3.604608862928</v>
      </c>
      <c r="H22" s="14">
        <v>0.5</v>
      </c>
      <c r="I22" s="13"/>
      <c r="J22" s="11">
        <v>0.73400380168300006</v>
      </c>
      <c r="K22" s="13"/>
      <c r="L22" s="13"/>
      <c r="M22" s="14"/>
      <c r="N22" s="13"/>
      <c r="O22" s="11">
        <v>3.8968744464079998</v>
      </c>
      <c r="P22" s="13"/>
      <c r="Q22" s="13"/>
      <c r="R22" s="14"/>
      <c r="S22" s="13"/>
      <c r="T22" s="11">
        <v>4.6308782480910002</v>
      </c>
      <c r="U22" s="13"/>
      <c r="V22" s="13"/>
      <c r="W22" s="14"/>
      <c r="X22" s="28">
        <v>0</v>
      </c>
    </row>
    <row r="23" spans="1:24" x14ac:dyDescent="0.2">
      <c r="A23" s="9" t="s">
        <v>102</v>
      </c>
      <c r="B23" s="10" t="s">
        <v>489</v>
      </c>
      <c r="C23" s="11">
        <v>27.141821539646998</v>
      </c>
      <c r="D23" s="11">
        <v>4.3837963171159995</v>
      </c>
      <c r="E23" s="11">
        <v>22.758025222531</v>
      </c>
      <c r="F23" s="11">
        <v>-10.412804818506</v>
      </c>
      <c r="G23" s="11">
        <v>21.051173330840999</v>
      </c>
      <c r="H23" s="14">
        <v>0.313915</v>
      </c>
      <c r="I23" s="11">
        <v>4.6657295809979997</v>
      </c>
      <c r="J23" s="11">
        <v>-0.28193326388099998</v>
      </c>
      <c r="K23" s="13"/>
      <c r="L23" s="13"/>
      <c r="M23" s="14"/>
      <c r="N23" s="11">
        <v>18.371517629981998</v>
      </c>
      <c r="O23" s="11">
        <v>4.386507592549</v>
      </c>
      <c r="P23" s="13"/>
      <c r="Q23" s="13"/>
      <c r="R23" s="14"/>
      <c r="S23" s="11">
        <v>23.037247210979999</v>
      </c>
      <c r="T23" s="11">
        <v>4.1045743286679999</v>
      </c>
      <c r="U23" s="13"/>
      <c r="V23" s="13"/>
      <c r="W23" s="14"/>
      <c r="X23" s="28">
        <v>0</v>
      </c>
    </row>
    <row r="24" spans="1:24" x14ac:dyDescent="0.2">
      <c r="A24" s="9" t="s">
        <v>152</v>
      </c>
      <c r="B24" s="10" t="s">
        <v>539</v>
      </c>
      <c r="C24" s="11">
        <v>41.077876848108005</v>
      </c>
      <c r="D24" s="11">
        <v>10.201232754074001</v>
      </c>
      <c r="E24" s="11">
        <v>30.876644094034003</v>
      </c>
      <c r="F24" s="11">
        <v>-2.235917607282</v>
      </c>
      <c r="G24" s="11">
        <v>28.560895786981998</v>
      </c>
      <c r="H24" s="14">
        <v>6.7525000000000002E-2</v>
      </c>
      <c r="I24" s="11">
        <v>9.9915946884049998</v>
      </c>
      <c r="J24" s="11">
        <v>0.20963806566900001</v>
      </c>
      <c r="K24" s="13"/>
      <c r="L24" s="13"/>
      <c r="M24" s="14"/>
      <c r="N24" s="11">
        <v>25.288129218692998</v>
      </c>
      <c r="O24" s="11">
        <v>5.5885148753409997</v>
      </c>
      <c r="P24" s="13"/>
      <c r="Q24" s="13"/>
      <c r="R24" s="14"/>
      <c r="S24" s="11">
        <v>35.279723907097996</v>
      </c>
      <c r="T24" s="11">
        <v>5.7981529410099997</v>
      </c>
      <c r="U24" s="13"/>
      <c r="V24" s="13"/>
      <c r="W24" s="14"/>
      <c r="X24" s="28">
        <v>0</v>
      </c>
    </row>
    <row r="25" spans="1:24" x14ac:dyDescent="0.2">
      <c r="A25" s="9" t="s">
        <v>167</v>
      </c>
      <c r="B25" s="10" t="s">
        <v>554</v>
      </c>
      <c r="C25" s="11">
        <v>8.5642334543929994</v>
      </c>
      <c r="D25" s="11">
        <v>2.8557097063170001</v>
      </c>
      <c r="E25" s="11">
        <v>5.7085237480759998</v>
      </c>
      <c r="F25" s="11">
        <v>3.4768215741659998</v>
      </c>
      <c r="G25" s="11">
        <v>5.2803844669700002</v>
      </c>
      <c r="H25" s="14">
        <v>0</v>
      </c>
      <c r="I25" s="13"/>
      <c r="J25" s="13"/>
      <c r="K25" s="11">
        <v>2.8557097063170001</v>
      </c>
      <c r="L25" s="13"/>
      <c r="M25" s="14"/>
      <c r="N25" s="13"/>
      <c r="O25" s="13"/>
      <c r="P25" s="11">
        <v>5.7085237480759998</v>
      </c>
      <c r="Q25" s="13"/>
      <c r="R25" s="14"/>
      <c r="S25" s="13"/>
      <c r="T25" s="13"/>
      <c r="U25" s="11">
        <v>8.5642334543929994</v>
      </c>
      <c r="V25" s="13"/>
      <c r="W25" s="14"/>
      <c r="X25" s="28">
        <v>0</v>
      </c>
    </row>
    <row r="26" spans="1:24" x14ac:dyDescent="0.2">
      <c r="A26" s="9" t="s">
        <v>175</v>
      </c>
      <c r="B26" s="10" t="s">
        <v>562</v>
      </c>
      <c r="C26" s="11">
        <v>10.326274285255</v>
      </c>
      <c r="D26" s="11">
        <v>3.4790947547840001</v>
      </c>
      <c r="E26" s="11">
        <v>6.8471795304710001</v>
      </c>
      <c r="F26" s="11">
        <v>1.976496009673</v>
      </c>
      <c r="G26" s="11">
        <v>6.3336410656859998</v>
      </c>
      <c r="H26" s="14">
        <v>0</v>
      </c>
      <c r="I26" s="13"/>
      <c r="J26" s="13"/>
      <c r="K26" s="11">
        <v>3.4790947547840001</v>
      </c>
      <c r="L26" s="13"/>
      <c r="M26" s="14"/>
      <c r="N26" s="13"/>
      <c r="O26" s="13"/>
      <c r="P26" s="11">
        <v>6.8471795304710001</v>
      </c>
      <c r="Q26" s="13"/>
      <c r="R26" s="14"/>
      <c r="S26" s="13"/>
      <c r="T26" s="13"/>
      <c r="U26" s="11">
        <v>10.326274285255</v>
      </c>
      <c r="V26" s="13"/>
      <c r="W26" s="14"/>
      <c r="X26" s="28">
        <v>0</v>
      </c>
    </row>
    <row r="27" spans="1:24" x14ac:dyDescent="0.2">
      <c r="A27" s="9" t="s">
        <v>18</v>
      </c>
      <c r="B27" s="10" t="s">
        <v>405</v>
      </c>
      <c r="C27" s="11">
        <v>43.738528969128993</v>
      </c>
      <c r="D27" s="11">
        <v>8.5266340780479997</v>
      </c>
      <c r="E27" s="11">
        <v>35.211894891080995</v>
      </c>
      <c r="F27" s="11">
        <v>15.221333571372</v>
      </c>
      <c r="G27" s="11">
        <v>32.571002774249997</v>
      </c>
      <c r="H27" s="14">
        <v>0</v>
      </c>
      <c r="I27" s="11">
        <v>8.4051423363059996</v>
      </c>
      <c r="J27" s="11">
        <v>0.121491741742</v>
      </c>
      <c r="K27" s="13"/>
      <c r="L27" s="13"/>
      <c r="M27" s="14"/>
      <c r="N27" s="11">
        <v>27.999295591527002</v>
      </c>
      <c r="O27" s="11">
        <v>7.2125992995539994</v>
      </c>
      <c r="P27" s="13"/>
      <c r="Q27" s="13"/>
      <c r="R27" s="14"/>
      <c r="S27" s="11">
        <v>36.404437927833001</v>
      </c>
      <c r="T27" s="11">
        <v>7.3340910412959994</v>
      </c>
      <c r="U27" s="13"/>
      <c r="V27" s="13"/>
      <c r="W27" s="14"/>
      <c r="X27" s="28">
        <v>0</v>
      </c>
    </row>
    <row r="28" spans="1:24" x14ac:dyDescent="0.2">
      <c r="A28" s="9" t="s">
        <v>60</v>
      </c>
      <c r="B28" s="10" t="s">
        <v>447</v>
      </c>
      <c r="C28" s="11">
        <v>488.13108201708997</v>
      </c>
      <c r="D28" s="11">
        <v>143.99173002746099</v>
      </c>
      <c r="E28" s="11">
        <v>344.13935198962895</v>
      </c>
      <c r="F28" s="11">
        <v>133.388228920872</v>
      </c>
      <c r="G28" s="11">
        <v>318.32890059040699</v>
      </c>
      <c r="H28" s="14">
        <v>0</v>
      </c>
      <c r="I28" s="11">
        <v>130.89624275582099</v>
      </c>
      <c r="J28" s="11">
        <v>13.095487271640001</v>
      </c>
      <c r="K28" s="13"/>
      <c r="L28" s="13"/>
      <c r="M28" s="14"/>
      <c r="N28" s="11">
        <v>293.49550701647104</v>
      </c>
      <c r="O28" s="11">
        <v>50.643844973158004</v>
      </c>
      <c r="P28" s="13"/>
      <c r="Q28" s="13"/>
      <c r="R28" s="14"/>
      <c r="S28" s="11">
        <v>424.39174977229203</v>
      </c>
      <c r="T28" s="11">
        <v>63.739332244798007</v>
      </c>
      <c r="U28" s="13"/>
      <c r="V28" s="13"/>
      <c r="W28" s="14"/>
      <c r="X28" s="28">
        <v>0</v>
      </c>
    </row>
    <row r="29" spans="1:24" x14ac:dyDescent="0.2">
      <c r="A29" s="9" t="s">
        <v>294</v>
      </c>
      <c r="B29" s="10" t="s">
        <v>681</v>
      </c>
      <c r="C29" s="11">
        <v>2.3097337460770002</v>
      </c>
      <c r="D29" s="11">
        <v>0.16711419934900001</v>
      </c>
      <c r="E29" s="11">
        <v>2.142619546728</v>
      </c>
      <c r="F29" s="11">
        <v>-14.605343750012999</v>
      </c>
      <c r="G29" s="11">
        <v>1.981923080724</v>
      </c>
      <c r="H29" s="14">
        <v>0.5</v>
      </c>
      <c r="I29" s="13"/>
      <c r="J29" s="11">
        <v>0.16711419934900001</v>
      </c>
      <c r="K29" s="13"/>
      <c r="L29" s="13"/>
      <c r="M29" s="14"/>
      <c r="N29" s="13"/>
      <c r="O29" s="11">
        <v>2.142619546728</v>
      </c>
      <c r="P29" s="13"/>
      <c r="Q29" s="13"/>
      <c r="R29" s="14"/>
      <c r="S29" s="13"/>
      <c r="T29" s="11">
        <v>2.3097337460770002</v>
      </c>
      <c r="U29" s="13"/>
      <c r="V29" s="13"/>
      <c r="W29" s="14"/>
      <c r="X29" s="28">
        <v>0</v>
      </c>
    </row>
    <row r="30" spans="1:24" x14ac:dyDescent="0.2">
      <c r="A30" s="9" t="s">
        <v>143</v>
      </c>
      <c r="B30" s="10" t="s">
        <v>530</v>
      </c>
      <c r="C30" s="11">
        <v>60.652334977857009</v>
      </c>
      <c r="D30" s="11">
        <v>17.837022792140001</v>
      </c>
      <c r="E30" s="11">
        <v>42.815312185717005</v>
      </c>
      <c r="F30" s="11">
        <v>18.873816016513</v>
      </c>
      <c r="G30" s="11">
        <v>39.604163771788002</v>
      </c>
      <c r="H30" s="14">
        <v>0</v>
      </c>
      <c r="I30" s="11">
        <v>16.091246273648999</v>
      </c>
      <c r="J30" s="11">
        <v>1.7457765184909999</v>
      </c>
      <c r="K30" s="13"/>
      <c r="L30" s="13"/>
      <c r="M30" s="14"/>
      <c r="N30" s="11">
        <v>35.663247243881003</v>
      </c>
      <c r="O30" s="11">
        <v>7.1520649418360005</v>
      </c>
      <c r="P30" s="13"/>
      <c r="Q30" s="13"/>
      <c r="R30" s="14"/>
      <c r="S30" s="11">
        <v>51.754493517530001</v>
      </c>
      <c r="T30" s="11">
        <v>8.8978414603270011</v>
      </c>
      <c r="U30" s="13"/>
      <c r="V30" s="13"/>
      <c r="W30" s="14"/>
      <c r="X30" s="28">
        <v>0</v>
      </c>
    </row>
    <row r="31" spans="1:24" x14ac:dyDescent="0.2">
      <c r="A31" s="9" t="s">
        <v>144</v>
      </c>
      <c r="B31" s="10" t="s">
        <v>531</v>
      </c>
      <c r="C31" s="11">
        <v>66.099594332023003</v>
      </c>
      <c r="D31" s="11">
        <v>19.690740784286</v>
      </c>
      <c r="E31" s="11">
        <v>46.408853547737003</v>
      </c>
      <c r="F31" s="11">
        <v>20.283780835315</v>
      </c>
      <c r="G31" s="11">
        <v>42.928189531655995</v>
      </c>
      <c r="H31" s="14">
        <v>0</v>
      </c>
      <c r="I31" s="11">
        <v>17.843451231114997</v>
      </c>
      <c r="J31" s="11">
        <v>1.8472895531719999</v>
      </c>
      <c r="K31" s="13"/>
      <c r="L31" s="13"/>
      <c r="M31" s="14"/>
      <c r="N31" s="11">
        <v>39.575064588671999</v>
      </c>
      <c r="O31" s="11">
        <v>6.833788959064</v>
      </c>
      <c r="P31" s="13"/>
      <c r="Q31" s="13"/>
      <c r="R31" s="14"/>
      <c r="S31" s="11">
        <v>57.418515819786997</v>
      </c>
      <c r="T31" s="11">
        <v>8.6810785122360006</v>
      </c>
      <c r="U31" s="13"/>
      <c r="V31" s="13"/>
      <c r="W31" s="14"/>
      <c r="X31" s="28">
        <v>0</v>
      </c>
    </row>
    <row r="32" spans="1:24" x14ac:dyDescent="0.2">
      <c r="A32" s="9" t="s">
        <v>200</v>
      </c>
      <c r="B32" s="10" t="s">
        <v>587</v>
      </c>
      <c r="C32" s="11">
        <v>4.3693385197350008</v>
      </c>
      <c r="D32" s="11">
        <v>1.5578987828090001</v>
      </c>
      <c r="E32" s="11">
        <v>2.8114397369260002</v>
      </c>
      <c r="F32" s="11">
        <v>-5.9036835909910002</v>
      </c>
      <c r="G32" s="11">
        <v>2.6005817566570002</v>
      </c>
      <c r="H32" s="14">
        <v>0.5</v>
      </c>
      <c r="I32" s="13"/>
      <c r="J32" s="11">
        <v>1.5578987828090001</v>
      </c>
      <c r="K32" s="13"/>
      <c r="L32" s="13"/>
      <c r="M32" s="14"/>
      <c r="N32" s="13"/>
      <c r="O32" s="11">
        <v>2.8114397369260002</v>
      </c>
      <c r="P32" s="13"/>
      <c r="Q32" s="13"/>
      <c r="R32" s="14"/>
      <c r="S32" s="13"/>
      <c r="T32" s="11">
        <v>4.3693385197350008</v>
      </c>
      <c r="U32" s="13"/>
      <c r="V32" s="13"/>
      <c r="W32" s="14"/>
      <c r="X32" s="28">
        <v>0</v>
      </c>
    </row>
    <row r="33" spans="1:24" x14ac:dyDescent="0.2">
      <c r="A33" s="9" t="s">
        <v>36</v>
      </c>
      <c r="B33" s="10" t="s">
        <v>423</v>
      </c>
      <c r="C33" s="11">
        <v>88.797923952185002</v>
      </c>
      <c r="D33" s="11">
        <v>23.317323784113999</v>
      </c>
      <c r="E33" s="11">
        <v>65.480600168071007</v>
      </c>
      <c r="F33" s="11">
        <v>20.293889639400003</v>
      </c>
      <c r="G33" s="11">
        <v>60.569555155465999</v>
      </c>
      <c r="H33" s="14">
        <v>0</v>
      </c>
      <c r="I33" s="11">
        <v>21.682842753743</v>
      </c>
      <c r="J33" s="11">
        <v>1.634481030371</v>
      </c>
      <c r="K33" s="13"/>
      <c r="L33" s="13"/>
      <c r="M33" s="14"/>
      <c r="N33" s="11">
        <v>55.689796878133002</v>
      </c>
      <c r="O33" s="11">
        <v>9.7908032899379993</v>
      </c>
      <c r="P33" s="13"/>
      <c r="Q33" s="13"/>
      <c r="R33" s="14"/>
      <c r="S33" s="11">
        <v>77.372639631875998</v>
      </c>
      <c r="T33" s="11">
        <v>11.425284320309</v>
      </c>
      <c r="U33" s="13"/>
      <c r="V33" s="13"/>
      <c r="W33" s="14"/>
      <c r="X33" s="28">
        <v>0</v>
      </c>
    </row>
    <row r="34" spans="1:24" x14ac:dyDescent="0.2">
      <c r="A34" s="9" t="s">
        <v>301</v>
      </c>
      <c r="B34" s="10" t="s">
        <v>688</v>
      </c>
      <c r="C34" s="11">
        <v>3.269776591551</v>
      </c>
      <c r="D34" s="11">
        <v>0.67299033620599991</v>
      </c>
      <c r="E34" s="11">
        <v>2.5967862553450001</v>
      </c>
      <c r="F34" s="11">
        <v>-5.4301284790939999</v>
      </c>
      <c r="G34" s="11">
        <v>2.402027286194</v>
      </c>
      <c r="H34" s="14">
        <v>0.5</v>
      </c>
      <c r="I34" s="13"/>
      <c r="J34" s="11">
        <v>0.67299033620599991</v>
      </c>
      <c r="K34" s="13"/>
      <c r="L34" s="13"/>
      <c r="M34" s="14"/>
      <c r="N34" s="13"/>
      <c r="O34" s="11">
        <v>2.5967862553450001</v>
      </c>
      <c r="P34" s="13"/>
      <c r="Q34" s="13"/>
      <c r="R34" s="14"/>
      <c r="S34" s="13"/>
      <c r="T34" s="11">
        <v>3.269776591551</v>
      </c>
      <c r="U34" s="13"/>
      <c r="V34" s="13"/>
      <c r="W34" s="14"/>
      <c r="X34" s="28">
        <v>0</v>
      </c>
    </row>
    <row r="35" spans="1:24" x14ac:dyDescent="0.2">
      <c r="A35" s="9" t="s">
        <v>118</v>
      </c>
      <c r="B35" s="10" t="s">
        <v>505</v>
      </c>
      <c r="C35" s="11">
        <v>37.787257163638998</v>
      </c>
      <c r="D35" s="11">
        <v>7.4219927161200001</v>
      </c>
      <c r="E35" s="11">
        <v>30.365264447518999</v>
      </c>
      <c r="F35" s="11">
        <v>-4.6748210805839996</v>
      </c>
      <c r="G35" s="11">
        <v>28.087869613955</v>
      </c>
      <c r="H35" s="14">
        <v>0.133414</v>
      </c>
      <c r="I35" s="11">
        <v>6.8953123156049996</v>
      </c>
      <c r="J35" s="11">
        <v>0.526680400514</v>
      </c>
      <c r="K35" s="13"/>
      <c r="L35" s="13"/>
      <c r="M35" s="14"/>
      <c r="N35" s="11">
        <v>24.126773415890998</v>
      </c>
      <c r="O35" s="11">
        <v>6.2384910316279996</v>
      </c>
      <c r="P35" s="13"/>
      <c r="Q35" s="13"/>
      <c r="R35" s="14"/>
      <c r="S35" s="11">
        <v>31.022085731495999</v>
      </c>
      <c r="T35" s="11">
        <v>6.7651714321419991</v>
      </c>
      <c r="U35" s="13"/>
      <c r="V35" s="13"/>
      <c r="W35" s="14"/>
      <c r="X35" s="28">
        <v>0</v>
      </c>
    </row>
    <row r="36" spans="1:24" x14ac:dyDescent="0.2">
      <c r="A36" s="9" t="s">
        <v>128</v>
      </c>
      <c r="B36" s="10" t="s">
        <v>515</v>
      </c>
      <c r="C36" s="11">
        <v>20.615136085833001</v>
      </c>
      <c r="D36" s="11">
        <v>4.4445101304890002</v>
      </c>
      <c r="E36" s="11">
        <v>16.170625955344001</v>
      </c>
      <c r="F36" s="11">
        <v>-11.843248392825</v>
      </c>
      <c r="G36" s="11">
        <v>14.957829008693</v>
      </c>
      <c r="H36" s="14">
        <v>0.42276399999999997</v>
      </c>
      <c r="I36" s="11">
        <v>5.0758893621039993</v>
      </c>
      <c r="J36" s="11">
        <v>-0.63137923161500009</v>
      </c>
      <c r="K36" s="13"/>
      <c r="L36" s="13"/>
      <c r="M36" s="14"/>
      <c r="N36" s="11">
        <v>11.905730850624</v>
      </c>
      <c r="O36" s="11">
        <v>4.2648951047199999</v>
      </c>
      <c r="P36" s="13"/>
      <c r="Q36" s="13"/>
      <c r="R36" s="14"/>
      <c r="S36" s="11">
        <v>16.981620212728</v>
      </c>
      <c r="T36" s="11">
        <v>3.6335158731049999</v>
      </c>
      <c r="U36" s="13"/>
      <c r="V36" s="13"/>
      <c r="W36" s="14"/>
      <c r="X36" s="28">
        <v>0</v>
      </c>
    </row>
    <row r="37" spans="1:24" x14ac:dyDescent="0.2">
      <c r="A37" s="9" t="s">
        <v>67</v>
      </c>
      <c r="B37" s="10" t="s">
        <v>454</v>
      </c>
      <c r="C37" s="11">
        <v>182.325521581706</v>
      </c>
      <c r="D37" s="11">
        <v>48.538923695710004</v>
      </c>
      <c r="E37" s="11">
        <v>133.786597885996</v>
      </c>
      <c r="F37" s="11">
        <v>59.877325338809996</v>
      </c>
      <c r="G37" s="11">
        <v>123.75260304454599</v>
      </c>
      <c r="H37" s="14">
        <v>0</v>
      </c>
      <c r="I37" s="11">
        <v>44.605432463850001</v>
      </c>
      <c r="J37" s="11">
        <v>3.9334912318600002</v>
      </c>
      <c r="K37" s="13"/>
      <c r="L37" s="13"/>
      <c r="M37" s="14"/>
      <c r="N37" s="11">
        <v>113.124365183168</v>
      </c>
      <c r="O37" s="11">
        <v>20.662232702826998</v>
      </c>
      <c r="P37" s="13"/>
      <c r="Q37" s="13"/>
      <c r="R37" s="14"/>
      <c r="S37" s="11">
        <v>157.72979764701799</v>
      </c>
      <c r="T37" s="11">
        <v>24.595723934686998</v>
      </c>
      <c r="U37" s="13"/>
      <c r="V37" s="13"/>
      <c r="W37" s="14"/>
      <c r="X37" s="28">
        <v>0</v>
      </c>
    </row>
    <row r="38" spans="1:24" x14ac:dyDescent="0.2">
      <c r="A38" s="9" t="s">
        <v>227</v>
      </c>
      <c r="B38" s="10" t="s">
        <v>614</v>
      </c>
      <c r="C38" s="11">
        <v>3.6224187606760001</v>
      </c>
      <c r="D38" s="11">
        <v>0.27248038009300002</v>
      </c>
      <c r="E38" s="11">
        <v>3.3499383805830001</v>
      </c>
      <c r="F38" s="11">
        <v>-13.660950270095</v>
      </c>
      <c r="G38" s="11">
        <v>3.098693002039</v>
      </c>
      <c r="H38" s="14">
        <v>0.5</v>
      </c>
      <c r="I38" s="13"/>
      <c r="J38" s="11">
        <v>0.27248038009300002</v>
      </c>
      <c r="K38" s="13"/>
      <c r="L38" s="13"/>
      <c r="M38" s="14"/>
      <c r="N38" s="13"/>
      <c r="O38" s="11">
        <v>3.3499383805830001</v>
      </c>
      <c r="P38" s="13"/>
      <c r="Q38" s="13"/>
      <c r="R38" s="14"/>
      <c r="S38" s="13"/>
      <c r="T38" s="11">
        <v>3.6224187606760001</v>
      </c>
      <c r="U38" s="13"/>
      <c r="V38" s="13"/>
      <c r="W38" s="14"/>
      <c r="X38" s="28">
        <v>0</v>
      </c>
    </row>
    <row r="39" spans="1:24" x14ac:dyDescent="0.2">
      <c r="A39" s="9" t="s">
        <v>308</v>
      </c>
      <c r="B39" s="10" t="s">
        <v>695</v>
      </c>
      <c r="C39" s="11">
        <v>4.8748106365410004</v>
      </c>
      <c r="D39" s="11">
        <v>1.070950400211</v>
      </c>
      <c r="E39" s="11">
        <v>3.8038602363300003</v>
      </c>
      <c r="F39" s="11">
        <v>-8.3641263272269999</v>
      </c>
      <c r="G39" s="11">
        <v>3.5185707186049999</v>
      </c>
      <c r="H39" s="14">
        <v>0.5</v>
      </c>
      <c r="I39" s="13"/>
      <c r="J39" s="11">
        <v>1.070950400211</v>
      </c>
      <c r="K39" s="13"/>
      <c r="L39" s="13"/>
      <c r="M39" s="14"/>
      <c r="N39" s="13"/>
      <c r="O39" s="11">
        <v>3.8038602363300003</v>
      </c>
      <c r="P39" s="13"/>
      <c r="Q39" s="13"/>
      <c r="R39" s="14"/>
      <c r="S39" s="13"/>
      <c r="T39" s="11">
        <v>4.8748106365410004</v>
      </c>
      <c r="U39" s="13"/>
      <c r="V39" s="13"/>
      <c r="W39" s="14"/>
      <c r="X39" s="28">
        <v>0</v>
      </c>
    </row>
    <row r="40" spans="1:24" x14ac:dyDescent="0.2">
      <c r="A40" s="9" t="s">
        <v>19</v>
      </c>
      <c r="B40" s="10" t="s">
        <v>406</v>
      </c>
      <c r="C40" s="11">
        <v>118.55430516328499</v>
      </c>
      <c r="D40" s="11">
        <v>33.703197432727997</v>
      </c>
      <c r="E40" s="11">
        <v>84.85110773055699</v>
      </c>
      <c r="F40" s="11">
        <v>51.173450859394002</v>
      </c>
      <c r="G40" s="11">
        <v>78.487274650765002</v>
      </c>
      <c r="H40" s="14">
        <v>0</v>
      </c>
      <c r="I40" s="11">
        <v>28.752975896715</v>
      </c>
      <c r="J40" s="11">
        <v>4.9502215360129993</v>
      </c>
      <c r="K40" s="13"/>
      <c r="L40" s="13"/>
      <c r="M40" s="14"/>
      <c r="N40" s="11">
        <v>65.501575435985004</v>
      </c>
      <c r="O40" s="11">
        <v>19.349532294573002</v>
      </c>
      <c r="P40" s="13"/>
      <c r="Q40" s="13"/>
      <c r="R40" s="14"/>
      <c r="S40" s="11">
        <v>94.254551332700004</v>
      </c>
      <c r="T40" s="11">
        <v>24.299753830586003</v>
      </c>
      <c r="U40" s="13"/>
      <c r="V40" s="13"/>
      <c r="W40" s="14"/>
      <c r="X40" s="28">
        <v>0</v>
      </c>
    </row>
    <row r="41" spans="1:24" x14ac:dyDescent="0.2">
      <c r="A41" s="9" t="s">
        <v>228</v>
      </c>
      <c r="B41" s="10" t="s">
        <v>615</v>
      </c>
      <c r="C41" s="11">
        <v>1.5940538026219999</v>
      </c>
      <c r="D41" s="11">
        <v>0</v>
      </c>
      <c r="E41" s="11">
        <v>1.5940538026219999</v>
      </c>
      <c r="F41" s="11">
        <v>-11.171609804001999</v>
      </c>
      <c r="G41" s="11">
        <v>1.474499767425</v>
      </c>
      <c r="H41" s="14">
        <v>0.5</v>
      </c>
      <c r="I41" s="13"/>
      <c r="J41" s="11">
        <v>0</v>
      </c>
      <c r="K41" s="13"/>
      <c r="L41" s="13"/>
      <c r="M41" s="14"/>
      <c r="N41" s="13"/>
      <c r="O41" s="11">
        <v>1.5940538026219999</v>
      </c>
      <c r="P41" s="13"/>
      <c r="Q41" s="13"/>
      <c r="R41" s="14"/>
      <c r="S41" s="13"/>
      <c r="T41" s="11">
        <v>1.5940538026219999</v>
      </c>
      <c r="U41" s="13"/>
      <c r="V41" s="13"/>
      <c r="W41" s="14"/>
      <c r="X41" s="28">
        <v>-5.2373599889999997E-2</v>
      </c>
    </row>
    <row r="42" spans="1:24" x14ac:dyDescent="0.2">
      <c r="A42" s="9" t="s">
        <v>121</v>
      </c>
      <c r="B42" s="10" t="s">
        <v>508</v>
      </c>
      <c r="C42" s="11">
        <v>70.955531114351004</v>
      </c>
      <c r="D42" s="11">
        <v>14.143561259849001</v>
      </c>
      <c r="E42" s="11">
        <v>56.811969854502003</v>
      </c>
      <c r="F42" s="11">
        <v>1.7382547526209999</v>
      </c>
      <c r="G42" s="11">
        <v>52.551072115414001</v>
      </c>
      <c r="H42" s="14">
        <v>0</v>
      </c>
      <c r="I42" s="11">
        <v>13.232428188433001</v>
      </c>
      <c r="J42" s="11">
        <v>0.91113307141599997</v>
      </c>
      <c r="K42" s="13"/>
      <c r="L42" s="13"/>
      <c r="M42" s="14"/>
      <c r="N42" s="11">
        <v>42.742974980669999</v>
      </c>
      <c r="O42" s="11">
        <v>14.068994873832001</v>
      </c>
      <c r="P42" s="13"/>
      <c r="Q42" s="13"/>
      <c r="R42" s="14"/>
      <c r="S42" s="11">
        <v>55.975403169103004</v>
      </c>
      <c r="T42" s="11">
        <v>14.980127945248</v>
      </c>
      <c r="U42" s="13"/>
      <c r="V42" s="13"/>
      <c r="W42" s="14"/>
      <c r="X42" s="28">
        <v>0</v>
      </c>
    </row>
    <row r="43" spans="1:24" x14ac:dyDescent="0.2">
      <c r="A43" s="9" t="s">
        <v>103</v>
      </c>
      <c r="B43" s="10" t="s">
        <v>490</v>
      </c>
      <c r="C43" s="11">
        <v>127.64046287947198</v>
      </c>
      <c r="D43" s="11">
        <v>29.649039844967</v>
      </c>
      <c r="E43" s="11">
        <v>97.99142303450499</v>
      </c>
      <c r="F43" s="11">
        <v>-10.592518388476</v>
      </c>
      <c r="G43" s="11">
        <v>90.642066306917997</v>
      </c>
      <c r="H43" s="14">
        <v>9.7550999999999999E-2</v>
      </c>
      <c r="I43" s="11">
        <v>27.976658990198001</v>
      </c>
      <c r="J43" s="11">
        <v>1.672380854769</v>
      </c>
      <c r="K43" s="13"/>
      <c r="L43" s="13"/>
      <c r="M43" s="14"/>
      <c r="N43" s="11">
        <v>80.559794881353</v>
      </c>
      <c r="O43" s="11">
        <v>17.431628153152001</v>
      </c>
      <c r="P43" s="13"/>
      <c r="Q43" s="13"/>
      <c r="R43" s="14"/>
      <c r="S43" s="11">
        <v>108.536453871551</v>
      </c>
      <c r="T43" s="11">
        <v>19.104009007921</v>
      </c>
      <c r="U43" s="13"/>
      <c r="V43" s="13"/>
      <c r="W43" s="14"/>
      <c r="X43" s="28">
        <v>0</v>
      </c>
    </row>
    <row r="44" spans="1:24" x14ac:dyDescent="0.2">
      <c r="A44" s="9" t="s">
        <v>309</v>
      </c>
      <c r="B44" s="10" t="s">
        <v>696</v>
      </c>
      <c r="C44" s="11">
        <v>3.2008159309690001</v>
      </c>
      <c r="D44" s="11">
        <v>0.43823844043499999</v>
      </c>
      <c r="E44" s="11">
        <v>2.7625774905339999</v>
      </c>
      <c r="F44" s="11">
        <v>-9.4433226128739989</v>
      </c>
      <c r="G44" s="11">
        <v>2.5553841787439997</v>
      </c>
      <c r="H44" s="14">
        <v>0.5</v>
      </c>
      <c r="I44" s="13"/>
      <c r="J44" s="11">
        <v>0.43823844043499999</v>
      </c>
      <c r="K44" s="13"/>
      <c r="L44" s="13"/>
      <c r="M44" s="14"/>
      <c r="N44" s="13"/>
      <c r="O44" s="11">
        <v>2.7625774905339999</v>
      </c>
      <c r="P44" s="13"/>
      <c r="Q44" s="13"/>
      <c r="R44" s="14"/>
      <c r="S44" s="13"/>
      <c r="T44" s="11">
        <v>3.2008159309690001</v>
      </c>
      <c r="U44" s="13"/>
      <c r="V44" s="13"/>
      <c r="W44" s="14"/>
      <c r="X44" s="28">
        <v>0</v>
      </c>
    </row>
    <row r="45" spans="1:24" x14ac:dyDescent="0.2">
      <c r="A45" s="9" t="s">
        <v>20</v>
      </c>
      <c r="B45" s="10" t="s">
        <v>407</v>
      </c>
      <c r="C45" s="11">
        <v>41.306883454968997</v>
      </c>
      <c r="D45" s="11">
        <v>4.3449950821750001</v>
      </c>
      <c r="E45" s="11">
        <v>36.961888372794</v>
      </c>
      <c r="F45" s="11">
        <v>10.532023246469</v>
      </c>
      <c r="G45" s="11">
        <v>34.189746744833997</v>
      </c>
      <c r="H45" s="14">
        <v>0</v>
      </c>
      <c r="I45" s="11">
        <v>6.3189927729700006</v>
      </c>
      <c r="J45" s="11">
        <v>-1.9739976907949999</v>
      </c>
      <c r="K45" s="13"/>
      <c r="L45" s="13"/>
      <c r="M45" s="14"/>
      <c r="N45" s="11">
        <v>28.039820017611</v>
      </c>
      <c r="O45" s="11">
        <v>8.9220683551819988</v>
      </c>
      <c r="P45" s="13"/>
      <c r="Q45" s="13"/>
      <c r="R45" s="14"/>
      <c r="S45" s="11">
        <v>34.358812790580998</v>
      </c>
      <c r="T45" s="11">
        <v>6.9480706643869992</v>
      </c>
      <c r="U45" s="13"/>
      <c r="V45" s="13"/>
      <c r="W45" s="14"/>
      <c r="X45" s="28">
        <v>0</v>
      </c>
    </row>
    <row r="46" spans="1:24" x14ac:dyDescent="0.2">
      <c r="A46" s="9" t="s">
        <v>255</v>
      </c>
      <c r="B46" s="10" t="s">
        <v>642</v>
      </c>
      <c r="C46" s="11">
        <v>1.6775722383349998</v>
      </c>
      <c r="D46" s="11">
        <v>0</v>
      </c>
      <c r="E46" s="11">
        <v>1.6775722383349998</v>
      </c>
      <c r="F46" s="11">
        <v>-9.7211526374330006</v>
      </c>
      <c r="G46" s="11">
        <v>1.5517543204600002</v>
      </c>
      <c r="H46" s="14">
        <v>0.5</v>
      </c>
      <c r="I46" s="13"/>
      <c r="J46" s="11">
        <v>0</v>
      </c>
      <c r="K46" s="13"/>
      <c r="L46" s="13"/>
      <c r="M46" s="14"/>
      <c r="N46" s="13"/>
      <c r="O46" s="11">
        <v>1.6775722383349998</v>
      </c>
      <c r="P46" s="13"/>
      <c r="Q46" s="13"/>
      <c r="R46" s="14"/>
      <c r="S46" s="13"/>
      <c r="T46" s="11">
        <v>1.6775722383349998</v>
      </c>
      <c r="U46" s="13"/>
      <c r="V46" s="13"/>
      <c r="W46" s="14"/>
      <c r="X46" s="28">
        <v>-0.35764607784399999</v>
      </c>
    </row>
    <row r="47" spans="1:24" x14ac:dyDescent="0.2">
      <c r="A47" s="9" t="s">
        <v>260</v>
      </c>
      <c r="B47" s="10" t="s">
        <v>647</v>
      </c>
      <c r="C47" s="11">
        <v>2.643202052515</v>
      </c>
      <c r="D47" s="11">
        <v>0.38156625129799998</v>
      </c>
      <c r="E47" s="11">
        <v>2.2616358012169999</v>
      </c>
      <c r="F47" s="11">
        <v>-14.543608940766999</v>
      </c>
      <c r="G47" s="11">
        <v>2.092013116126</v>
      </c>
      <c r="H47" s="14">
        <v>0.5</v>
      </c>
      <c r="I47" s="13"/>
      <c r="J47" s="11">
        <v>0.38156625129799998</v>
      </c>
      <c r="K47" s="13"/>
      <c r="L47" s="13"/>
      <c r="M47" s="14"/>
      <c r="N47" s="13"/>
      <c r="O47" s="11">
        <v>2.2616358012169999</v>
      </c>
      <c r="P47" s="13"/>
      <c r="Q47" s="13"/>
      <c r="R47" s="14"/>
      <c r="S47" s="13"/>
      <c r="T47" s="11">
        <v>2.643202052515</v>
      </c>
      <c r="U47" s="13"/>
      <c r="V47" s="13"/>
      <c r="W47" s="14"/>
      <c r="X47" s="28">
        <v>0</v>
      </c>
    </row>
    <row r="48" spans="1:24" x14ac:dyDescent="0.2">
      <c r="A48" s="9" t="s">
        <v>328</v>
      </c>
      <c r="B48" s="10" t="s">
        <v>715</v>
      </c>
      <c r="C48" s="11">
        <v>3.206432320577</v>
      </c>
      <c r="D48" s="11">
        <v>0.42278887476099997</v>
      </c>
      <c r="E48" s="11">
        <v>2.7836434458160002</v>
      </c>
      <c r="F48" s="11">
        <v>-7.5731883705690004</v>
      </c>
      <c r="G48" s="11">
        <v>2.5748701873800002</v>
      </c>
      <c r="H48" s="14">
        <v>0.5</v>
      </c>
      <c r="I48" s="13"/>
      <c r="J48" s="11">
        <v>0.42278887476099997</v>
      </c>
      <c r="K48" s="13"/>
      <c r="L48" s="13"/>
      <c r="M48" s="14"/>
      <c r="N48" s="13"/>
      <c r="O48" s="11">
        <v>2.7836434458160002</v>
      </c>
      <c r="P48" s="13"/>
      <c r="Q48" s="13"/>
      <c r="R48" s="14"/>
      <c r="S48" s="13"/>
      <c r="T48" s="11">
        <v>3.206432320577</v>
      </c>
      <c r="U48" s="13"/>
      <c r="V48" s="13"/>
      <c r="W48" s="14"/>
      <c r="X48" s="28">
        <v>0</v>
      </c>
    </row>
    <row r="49" spans="1:24" x14ac:dyDescent="0.2">
      <c r="A49" s="9" t="s">
        <v>85</v>
      </c>
      <c r="B49" s="10" t="s">
        <v>472</v>
      </c>
      <c r="C49" s="11">
        <v>42.758666878229995</v>
      </c>
      <c r="D49" s="11">
        <v>0</v>
      </c>
      <c r="E49" s="11">
        <v>42.758666878229995</v>
      </c>
      <c r="F49" s="11">
        <v>26.654045728512997</v>
      </c>
      <c r="G49" s="11">
        <v>39.551766862363003</v>
      </c>
      <c r="H49" s="14">
        <v>0</v>
      </c>
      <c r="I49" s="11">
        <v>0</v>
      </c>
      <c r="J49" s="13"/>
      <c r="K49" s="13"/>
      <c r="L49" s="13"/>
      <c r="M49" s="14"/>
      <c r="N49" s="11">
        <v>42.758666878229995</v>
      </c>
      <c r="O49" s="13"/>
      <c r="P49" s="13"/>
      <c r="Q49" s="13"/>
      <c r="R49" s="14"/>
      <c r="S49" s="11">
        <v>42.758666878229995</v>
      </c>
      <c r="T49" s="13"/>
      <c r="U49" s="13"/>
      <c r="V49" s="13"/>
      <c r="W49" s="14"/>
      <c r="X49" s="28">
        <v>-1.59419655573</v>
      </c>
    </row>
    <row r="50" spans="1:24" x14ac:dyDescent="0.2">
      <c r="A50" s="9" t="s">
        <v>168</v>
      </c>
      <c r="B50" s="10" t="s">
        <v>555</v>
      </c>
      <c r="C50" s="11">
        <v>7.5760755544079998</v>
      </c>
      <c r="D50" s="11">
        <v>2.6326317119999998</v>
      </c>
      <c r="E50" s="11">
        <v>4.9434438424079996</v>
      </c>
      <c r="F50" s="11">
        <v>1.6449376343139999</v>
      </c>
      <c r="G50" s="11">
        <v>4.5726855542270002</v>
      </c>
      <c r="H50" s="14">
        <v>0</v>
      </c>
      <c r="I50" s="13"/>
      <c r="J50" s="13"/>
      <c r="K50" s="11">
        <v>2.6326317119999998</v>
      </c>
      <c r="L50" s="13"/>
      <c r="M50" s="14"/>
      <c r="N50" s="13"/>
      <c r="O50" s="13"/>
      <c r="P50" s="11">
        <v>4.9434438424079996</v>
      </c>
      <c r="Q50" s="13"/>
      <c r="R50" s="14"/>
      <c r="S50" s="13"/>
      <c r="T50" s="13"/>
      <c r="U50" s="11">
        <v>7.5760755544079998</v>
      </c>
      <c r="V50" s="13"/>
      <c r="W50" s="14"/>
      <c r="X50" s="28">
        <v>0</v>
      </c>
    </row>
    <row r="51" spans="1:24" x14ac:dyDescent="0.2">
      <c r="A51" s="9" t="s">
        <v>282</v>
      </c>
      <c r="B51" s="10" t="s">
        <v>669</v>
      </c>
      <c r="C51" s="11">
        <v>6.3247814731160013</v>
      </c>
      <c r="D51" s="11">
        <v>2.2278250583110002</v>
      </c>
      <c r="E51" s="11">
        <v>4.0969564148050006</v>
      </c>
      <c r="F51" s="11">
        <v>-7.5303467032150007</v>
      </c>
      <c r="G51" s="11">
        <v>3.7896846836939999</v>
      </c>
      <c r="H51" s="14">
        <v>0.5</v>
      </c>
      <c r="I51" s="13"/>
      <c r="J51" s="11">
        <v>2.2278250583110002</v>
      </c>
      <c r="K51" s="13"/>
      <c r="L51" s="13"/>
      <c r="M51" s="14"/>
      <c r="N51" s="13"/>
      <c r="O51" s="11">
        <v>4.0969564148050006</v>
      </c>
      <c r="P51" s="13"/>
      <c r="Q51" s="13"/>
      <c r="R51" s="14"/>
      <c r="S51" s="13"/>
      <c r="T51" s="11">
        <v>6.3247814731160013</v>
      </c>
      <c r="U51" s="13"/>
      <c r="V51" s="13"/>
      <c r="W51" s="14"/>
      <c r="X51" s="28">
        <v>0</v>
      </c>
    </row>
    <row r="52" spans="1:24" x14ac:dyDescent="0.2">
      <c r="A52" s="9" t="s">
        <v>37</v>
      </c>
      <c r="B52" s="10" t="s">
        <v>424</v>
      </c>
      <c r="C52" s="11">
        <v>45.373638044979003</v>
      </c>
      <c r="D52" s="11">
        <v>10.779376017174</v>
      </c>
      <c r="E52" s="11">
        <v>34.594262027805001</v>
      </c>
      <c r="F52" s="11">
        <v>8.0315027884520003</v>
      </c>
      <c r="G52" s="11">
        <v>31.999692375719</v>
      </c>
      <c r="H52" s="14">
        <v>0</v>
      </c>
      <c r="I52" s="11">
        <v>10.085600441059999</v>
      </c>
      <c r="J52" s="11">
        <v>0.69377557611499996</v>
      </c>
      <c r="K52" s="13"/>
      <c r="L52" s="13"/>
      <c r="M52" s="14"/>
      <c r="N52" s="11">
        <v>28.902681593421999</v>
      </c>
      <c r="O52" s="11">
        <v>5.6915804343819998</v>
      </c>
      <c r="P52" s="13"/>
      <c r="Q52" s="13"/>
      <c r="R52" s="14"/>
      <c r="S52" s="11">
        <v>38.988282034481998</v>
      </c>
      <c r="T52" s="11">
        <v>6.3853560104969995</v>
      </c>
      <c r="U52" s="13"/>
      <c r="V52" s="13"/>
      <c r="W52" s="14"/>
      <c r="X52" s="28">
        <v>0</v>
      </c>
    </row>
    <row r="53" spans="1:24" x14ac:dyDescent="0.2">
      <c r="A53" s="9" t="s">
        <v>68</v>
      </c>
      <c r="B53" s="10" t="s">
        <v>455</v>
      </c>
      <c r="C53" s="11">
        <v>52.926583135504998</v>
      </c>
      <c r="D53" s="11">
        <v>12.357085895792</v>
      </c>
      <c r="E53" s="11">
        <v>40.569497239713002</v>
      </c>
      <c r="F53" s="11">
        <v>10.117942076483001</v>
      </c>
      <c r="G53" s="11">
        <v>37.526784946734999</v>
      </c>
      <c r="H53" s="14">
        <v>0</v>
      </c>
      <c r="I53" s="11">
        <v>11.520612536778</v>
      </c>
      <c r="J53" s="11">
        <v>0.83647335901500008</v>
      </c>
      <c r="K53" s="13"/>
      <c r="L53" s="13"/>
      <c r="M53" s="14"/>
      <c r="N53" s="11">
        <v>34.045532029379004</v>
      </c>
      <c r="O53" s="11">
        <v>6.5239652103340005</v>
      </c>
      <c r="P53" s="13"/>
      <c r="Q53" s="13"/>
      <c r="R53" s="14"/>
      <c r="S53" s="11">
        <v>45.566144566157007</v>
      </c>
      <c r="T53" s="11">
        <v>7.3604385693490002</v>
      </c>
      <c r="U53" s="13"/>
      <c r="V53" s="13"/>
      <c r="W53" s="14"/>
      <c r="X53" s="28">
        <v>0</v>
      </c>
    </row>
    <row r="54" spans="1:24" x14ac:dyDescent="0.2">
      <c r="A54" s="9" t="s">
        <v>189</v>
      </c>
      <c r="B54" s="10" t="s">
        <v>576</v>
      </c>
      <c r="C54" s="11">
        <v>4.674846667193</v>
      </c>
      <c r="D54" s="11">
        <v>0.57089132627600003</v>
      </c>
      <c r="E54" s="11">
        <v>4.1039553409170004</v>
      </c>
      <c r="F54" s="11">
        <v>-35.505724883291997</v>
      </c>
      <c r="G54" s="11">
        <v>3.7961586903479998</v>
      </c>
      <c r="H54" s="14">
        <v>0.5</v>
      </c>
      <c r="I54" s="13"/>
      <c r="J54" s="11">
        <v>0.57089132627600003</v>
      </c>
      <c r="K54" s="13"/>
      <c r="L54" s="13"/>
      <c r="M54" s="14"/>
      <c r="N54" s="13"/>
      <c r="O54" s="11">
        <v>4.1039553409170004</v>
      </c>
      <c r="P54" s="13"/>
      <c r="Q54" s="13"/>
      <c r="R54" s="14"/>
      <c r="S54" s="13"/>
      <c r="T54" s="11">
        <v>4.674846667193</v>
      </c>
      <c r="U54" s="13"/>
      <c r="V54" s="13"/>
      <c r="W54" s="14"/>
      <c r="X54" s="28">
        <v>0</v>
      </c>
    </row>
    <row r="55" spans="1:24" x14ac:dyDescent="0.2">
      <c r="A55" s="9" t="s">
        <v>92</v>
      </c>
      <c r="B55" s="10" t="s">
        <v>479</v>
      </c>
      <c r="C55" s="11">
        <v>66.738819385783003</v>
      </c>
      <c r="D55" s="11">
        <v>3.9152408012319997</v>
      </c>
      <c r="E55" s="11">
        <v>62.823578584551001</v>
      </c>
      <c r="F55" s="11">
        <v>38.163689712348003</v>
      </c>
      <c r="G55" s="11">
        <v>58.111810190710003</v>
      </c>
      <c r="H55" s="14">
        <v>0</v>
      </c>
      <c r="I55" s="11">
        <v>3.9152408012319997</v>
      </c>
      <c r="J55" s="13"/>
      <c r="K55" s="13"/>
      <c r="L55" s="13"/>
      <c r="M55" s="14"/>
      <c r="N55" s="11">
        <v>62.823578584551001</v>
      </c>
      <c r="O55" s="13"/>
      <c r="P55" s="13"/>
      <c r="Q55" s="13"/>
      <c r="R55" s="14"/>
      <c r="S55" s="11">
        <v>66.738819385783003</v>
      </c>
      <c r="T55" s="13"/>
      <c r="U55" s="13"/>
      <c r="V55" s="13"/>
      <c r="W55" s="14"/>
      <c r="X55" s="28">
        <v>0</v>
      </c>
    </row>
    <row r="56" spans="1:24" x14ac:dyDescent="0.2">
      <c r="A56" s="9" t="s">
        <v>176</v>
      </c>
      <c r="B56" s="10" t="s">
        <v>563</v>
      </c>
      <c r="C56" s="11">
        <v>9.0152955863950002</v>
      </c>
      <c r="D56" s="11">
        <v>3.1400282658500003</v>
      </c>
      <c r="E56" s="11">
        <v>5.8752673205450003</v>
      </c>
      <c r="F56" s="11">
        <v>2.1672787688369999</v>
      </c>
      <c r="G56" s="11">
        <v>5.4346222715039998</v>
      </c>
      <c r="H56" s="14">
        <v>0</v>
      </c>
      <c r="I56" s="13"/>
      <c r="J56" s="13"/>
      <c r="K56" s="11">
        <v>3.1400282658500003</v>
      </c>
      <c r="L56" s="13"/>
      <c r="M56" s="14"/>
      <c r="N56" s="13"/>
      <c r="O56" s="13"/>
      <c r="P56" s="11">
        <v>5.8752673205450003</v>
      </c>
      <c r="Q56" s="13"/>
      <c r="R56" s="14"/>
      <c r="S56" s="13"/>
      <c r="T56" s="13"/>
      <c r="U56" s="11">
        <v>9.0152955863950002</v>
      </c>
      <c r="V56" s="13"/>
      <c r="W56" s="14"/>
      <c r="X56" s="28">
        <v>0</v>
      </c>
    </row>
    <row r="57" spans="1:24" x14ac:dyDescent="0.2">
      <c r="A57" s="9" t="s">
        <v>4</v>
      </c>
      <c r="B57" s="10" t="s">
        <v>391</v>
      </c>
      <c r="C57" s="11">
        <v>119.766512240183</v>
      </c>
      <c r="D57" s="11">
        <v>31.874147661564997</v>
      </c>
      <c r="E57" s="11">
        <v>87.892364578618</v>
      </c>
      <c r="F57" s="11">
        <v>-68.869535031855008</v>
      </c>
      <c r="G57" s="11">
        <v>81.300437235220997</v>
      </c>
      <c r="H57" s="14">
        <v>0.43932599999999999</v>
      </c>
      <c r="I57" s="11">
        <v>25.002952631545</v>
      </c>
      <c r="J57" s="11">
        <v>6.87119503002</v>
      </c>
      <c r="K57" s="13"/>
      <c r="L57" s="13"/>
      <c r="M57" s="14"/>
      <c r="N57" s="11">
        <v>60.111083326119996</v>
      </c>
      <c r="O57" s="11">
        <v>27.781281252496999</v>
      </c>
      <c r="P57" s="13"/>
      <c r="Q57" s="13"/>
      <c r="R57" s="14"/>
      <c r="S57" s="11">
        <v>85.114035957664996</v>
      </c>
      <c r="T57" s="11">
        <v>34.652476282517</v>
      </c>
      <c r="U57" s="13"/>
      <c r="V57" s="13"/>
      <c r="W57" s="14"/>
      <c r="X57" s="28">
        <v>0</v>
      </c>
    </row>
    <row r="58" spans="1:24" x14ac:dyDescent="0.2">
      <c r="A58" s="9" t="s">
        <v>343</v>
      </c>
      <c r="B58" s="10" t="s">
        <v>730</v>
      </c>
      <c r="C58" s="11">
        <v>3.3098953757429999</v>
      </c>
      <c r="D58" s="11">
        <v>0.38397869743499996</v>
      </c>
      <c r="E58" s="11">
        <v>2.925916678308</v>
      </c>
      <c r="F58" s="11">
        <v>-11.148210139535001</v>
      </c>
      <c r="G58" s="11">
        <v>2.7064729274350001</v>
      </c>
      <c r="H58" s="14">
        <v>0.5</v>
      </c>
      <c r="I58" s="13"/>
      <c r="J58" s="11">
        <v>0.38397869743499996</v>
      </c>
      <c r="K58" s="13"/>
      <c r="L58" s="13"/>
      <c r="M58" s="14"/>
      <c r="N58" s="13"/>
      <c r="O58" s="11">
        <v>2.925916678308</v>
      </c>
      <c r="P58" s="13"/>
      <c r="Q58" s="13"/>
      <c r="R58" s="14"/>
      <c r="S58" s="13"/>
      <c r="T58" s="11">
        <v>3.3098953757429999</v>
      </c>
      <c r="U58" s="13"/>
      <c r="V58" s="13"/>
      <c r="W58" s="14"/>
      <c r="X58" s="28">
        <v>0</v>
      </c>
    </row>
    <row r="59" spans="1:24" x14ac:dyDescent="0.2">
      <c r="A59" s="9" t="s">
        <v>271</v>
      </c>
      <c r="B59" s="10" t="s">
        <v>658</v>
      </c>
      <c r="C59" s="11">
        <v>4.8833789067340003</v>
      </c>
      <c r="D59" s="11">
        <v>0.380181473587</v>
      </c>
      <c r="E59" s="11">
        <v>4.5031974331470002</v>
      </c>
      <c r="F59" s="11">
        <v>-17.435084634011002</v>
      </c>
      <c r="G59" s="11">
        <v>4.1654576256610003</v>
      </c>
      <c r="H59" s="14">
        <v>0.5</v>
      </c>
      <c r="I59" s="13"/>
      <c r="J59" s="11">
        <v>0.380181473587</v>
      </c>
      <c r="K59" s="13"/>
      <c r="L59" s="13"/>
      <c r="M59" s="14"/>
      <c r="N59" s="13"/>
      <c r="O59" s="11">
        <v>4.5031974331470002</v>
      </c>
      <c r="P59" s="13"/>
      <c r="Q59" s="13"/>
      <c r="R59" s="14"/>
      <c r="S59" s="13"/>
      <c r="T59" s="11">
        <v>4.8833789067340003</v>
      </c>
      <c r="U59" s="13"/>
      <c r="V59" s="13"/>
      <c r="W59" s="14"/>
      <c r="X59" s="28">
        <v>0</v>
      </c>
    </row>
    <row r="60" spans="1:24" x14ac:dyDescent="0.2">
      <c r="A60" s="9" t="s">
        <v>195</v>
      </c>
      <c r="B60" s="10" t="s">
        <v>582</v>
      </c>
      <c r="C60" s="11">
        <v>3.6526903646919999</v>
      </c>
      <c r="D60" s="11">
        <v>0.44854107170599999</v>
      </c>
      <c r="E60" s="11">
        <v>3.204149292986</v>
      </c>
      <c r="F60" s="11">
        <v>-14.232889912839999</v>
      </c>
      <c r="G60" s="11">
        <v>2.9638380960120001</v>
      </c>
      <c r="H60" s="14">
        <v>0.5</v>
      </c>
      <c r="I60" s="13"/>
      <c r="J60" s="11">
        <v>0.44854107170599999</v>
      </c>
      <c r="K60" s="13"/>
      <c r="L60" s="13"/>
      <c r="M60" s="14"/>
      <c r="N60" s="13"/>
      <c r="O60" s="11">
        <v>3.204149292986</v>
      </c>
      <c r="P60" s="13"/>
      <c r="Q60" s="13"/>
      <c r="R60" s="14"/>
      <c r="S60" s="13"/>
      <c r="T60" s="11">
        <v>3.6526903646919999</v>
      </c>
      <c r="U60" s="13"/>
      <c r="V60" s="13"/>
      <c r="W60" s="14"/>
      <c r="X60" s="28">
        <v>0</v>
      </c>
    </row>
    <row r="61" spans="1:24" x14ac:dyDescent="0.2">
      <c r="A61" s="9" t="s">
        <v>229</v>
      </c>
      <c r="B61" s="10" t="s">
        <v>616</v>
      </c>
      <c r="C61" s="11">
        <v>2.1743201397380001</v>
      </c>
      <c r="D61" s="11">
        <v>0</v>
      </c>
      <c r="E61" s="11">
        <v>2.1743201397380001</v>
      </c>
      <c r="F61" s="11">
        <v>-4.224570776857</v>
      </c>
      <c r="G61" s="11">
        <v>2.0112461292580002</v>
      </c>
      <c r="H61" s="14">
        <v>0.5</v>
      </c>
      <c r="I61" s="13"/>
      <c r="J61" s="11">
        <v>0</v>
      </c>
      <c r="K61" s="13"/>
      <c r="L61" s="13"/>
      <c r="M61" s="14"/>
      <c r="N61" s="13"/>
      <c r="O61" s="11">
        <v>2.1743201397380001</v>
      </c>
      <c r="P61" s="13"/>
      <c r="Q61" s="13"/>
      <c r="R61" s="14"/>
      <c r="S61" s="13"/>
      <c r="T61" s="11">
        <v>2.1743201397380001</v>
      </c>
      <c r="U61" s="13"/>
      <c r="V61" s="13"/>
      <c r="W61" s="14"/>
      <c r="X61" s="28">
        <v>-9.1806127286000003E-2</v>
      </c>
    </row>
    <row r="62" spans="1:24" x14ac:dyDescent="0.2">
      <c r="A62" s="9" t="s">
        <v>153</v>
      </c>
      <c r="B62" s="10" t="s">
        <v>540</v>
      </c>
      <c r="C62" s="11">
        <v>35.592524263434996</v>
      </c>
      <c r="D62" s="11">
        <v>4.683423332916</v>
      </c>
      <c r="E62" s="11">
        <v>30.909100930518999</v>
      </c>
      <c r="F62" s="11">
        <v>-9.8919103147129999</v>
      </c>
      <c r="G62" s="11">
        <v>28.590918360730001</v>
      </c>
      <c r="H62" s="14">
        <v>0.24244299999999999</v>
      </c>
      <c r="I62" s="11">
        <v>6.2538872007210005</v>
      </c>
      <c r="J62" s="11">
        <v>-1.570463867805</v>
      </c>
      <c r="K62" s="13"/>
      <c r="L62" s="13"/>
      <c r="M62" s="14"/>
      <c r="N62" s="11">
        <v>24.626629586341</v>
      </c>
      <c r="O62" s="11">
        <v>6.2824713441780009</v>
      </c>
      <c r="P62" s="13"/>
      <c r="Q62" s="13"/>
      <c r="R62" s="14"/>
      <c r="S62" s="11">
        <v>30.880516787062</v>
      </c>
      <c r="T62" s="11">
        <v>4.7120074763730013</v>
      </c>
      <c r="U62" s="13"/>
      <c r="V62" s="13"/>
      <c r="W62" s="14"/>
      <c r="X62" s="28">
        <v>0</v>
      </c>
    </row>
    <row r="63" spans="1:24" x14ac:dyDescent="0.2">
      <c r="A63" s="9" t="s">
        <v>295</v>
      </c>
      <c r="B63" s="10" t="s">
        <v>682</v>
      </c>
      <c r="C63" s="11">
        <v>4.8692680158280002</v>
      </c>
      <c r="D63" s="11">
        <v>0.74515597495800001</v>
      </c>
      <c r="E63" s="11">
        <v>4.1241120408700001</v>
      </c>
      <c r="F63" s="11">
        <v>-14.808358571183</v>
      </c>
      <c r="G63" s="11">
        <v>3.8148036378049999</v>
      </c>
      <c r="H63" s="14">
        <v>0.5</v>
      </c>
      <c r="I63" s="13"/>
      <c r="J63" s="11">
        <v>0.74515597495800001</v>
      </c>
      <c r="K63" s="13"/>
      <c r="L63" s="13"/>
      <c r="M63" s="14"/>
      <c r="N63" s="13"/>
      <c r="O63" s="11">
        <v>4.1241120408700001</v>
      </c>
      <c r="P63" s="13"/>
      <c r="Q63" s="13"/>
      <c r="R63" s="14"/>
      <c r="S63" s="13"/>
      <c r="T63" s="11">
        <v>4.8692680158280002</v>
      </c>
      <c r="U63" s="13"/>
      <c r="V63" s="13"/>
      <c r="W63" s="14"/>
      <c r="X63" s="28">
        <v>0</v>
      </c>
    </row>
    <row r="64" spans="1:24" x14ac:dyDescent="0.2">
      <c r="A64" s="9" t="s">
        <v>230</v>
      </c>
      <c r="B64" s="10" t="s">
        <v>617</v>
      </c>
      <c r="C64" s="11">
        <v>3.2742401147920002</v>
      </c>
      <c r="D64" s="11">
        <v>0</v>
      </c>
      <c r="E64" s="11">
        <v>3.2742401147920002</v>
      </c>
      <c r="F64" s="11">
        <v>-29.714165731082002</v>
      </c>
      <c r="G64" s="11">
        <v>3.028672106183</v>
      </c>
      <c r="H64" s="14">
        <v>0.5</v>
      </c>
      <c r="I64" s="13"/>
      <c r="J64" s="11">
        <v>0</v>
      </c>
      <c r="K64" s="13"/>
      <c r="L64" s="13"/>
      <c r="M64" s="14"/>
      <c r="N64" s="13"/>
      <c r="O64" s="11">
        <v>3.2742401147920002</v>
      </c>
      <c r="P64" s="13"/>
      <c r="Q64" s="13"/>
      <c r="R64" s="14"/>
      <c r="S64" s="13"/>
      <c r="T64" s="11">
        <v>3.2742401147920002</v>
      </c>
      <c r="U64" s="13"/>
      <c r="V64" s="13"/>
      <c r="W64" s="14"/>
      <c r="X64" s="28">
        <v>-0.33190814405200003</v>
      </c>
    </row>
    <row r="65" spans="1:24" x14ac:dyDescent="0.2">
      <c r="A65" s="9" t="s">
        <v>238</v>
      </c>
      <c r="B65" s="10" t="s">
        <v>625</v>
      </c>
      <c r="C65" s="11">
        <v>2.8321106078880001</v>
      </c>
      <c r="D65" s="11">
        <v>0.10229877554899999</v>
      </c>
      <c r="E65" s="11">
        <v>2.7298118323390002</v>
      </c>
      <c r="F65" s="11">
        <v>-20.200676399826001</v>
      </c>
      <c r="G65" s="11">
        <v>2.5250759449140001</v>
      </c>
      <c r="H65" s="14">
        <v>0.5</v>
      </c>
      <c r="I65" s="13"/>
      <c r="J65" s="11">
        <v>0.10229877554899999</v>
      </c>
      <c r="K65" s="13"/>
      <c r="L65" s="13"/>
      <c r="M65" s="14"/>
      <c r="N65" s="13"/>
      <c r="O65" s="11">
        <v>2.7298118323390002</v>
      </c>
      <c r="P65" s="13"/>
      <c r="Q65" s="13"/>
      <c r="R65" s="14"/>
      <c r="S65" s="13"/>
      <c r="T65" s="11">
        <v>2.8321106078880001</v>
      </c>
      <c r="U65" s="13"/>
      <c r="V65" s="13"/>
      <c r="W65" s="14"/>
      <c r="X65" s="28">
        <v>0</v>
      </c>
    </row>
    <row r="66" spans="1:24" x14ac:dyDescent="0.2">
      <c r="A66" s="9" t="s">
        <v>333</v>
      </c>
      <c r="B66" s="10" t="s">
        <v>720</v>
      </c>
      <c r="C66" s="11">
        <v>4.3060251511710002</v>
      </c>
      <c r="D66" s="11">
        <v>0.63721537222699998</v>
      </c>
      <c r="E66" s="11">
        <v>3.668809778944</v>
      </c>
      <c r="F66" s="11">
        <v>-25.134616532709</v>
      </c>
      <c r="G66" s="11">
        <v>3.393649045523</v>
      </c>
      <c r="H66" s="14">
        <v>0.5</v>
      </c>
      <c r="I66" s="13"/>
      <c r="J66" s="11">
        <v>0.63721537222699998</v>
      </c>
      <c r="K66" s="13"/>
      <c r="L66" s="13"/>
      <c r="M66" s="14"/>
      <c r="N66" s="13"/>
      <c r="O66" s="11">
        <v>3.668809778944</v>
      </c>
      <c r="P66" s="13"/>
      <c r="Q66" s="13"/>
      <c r="R66" s="14"/>
      <c r="S66" s="13"/>
      <c r="T66" s="11">
        <v>4.3060251511710002</v>
      </c>
      <c r="U66" s="13"/>
      <c r="V66" s="13"/>
      <c r="W66" s="14"/>
      <c r="X66" s="28">
        <v>0</v>
      </c>
    </row>
    <row r="67" spans="1:24" x14ac:dyDescent="0.2">
      <c r="A67" s="9" t="s">
        <v>150</v>
      </c>
      <c r="B67" s="10" t="s">
        <v>537</v>
      </c>
      <c r="C67" s="11">
        <v>46.281439849085999</v>
      </c>
      <c r="D67" s="11">
        <v>5.4161659725970006</v>
      </c>
      <c r="E67" s="11">
        <v>40.865273876488999</v>
      </c>
      <c r="F67" s="11">
        <v>-30.536457649647001</v>
      </c>
      <c r="G67" s="11">
        <v>37.800378335752001</v>
      </c>
      <c r="H67" s="14">
        <v>0.42767100000000002</v>
      </c>
      <c r="I67" s="11">
        <v>7.2311279891539995</v>
      </c>
      <c r="J67" s="11">
        <v>-1.8149620165570002</v>
      </c>
      <c r="K67" s="13"/>
      <c r="L67" s="13"/>
      <c r="M67" s="14"/>
      <c r="N67" s="11">
        <v>33.302213689299002</v>
      </c>
      <c r="O67" s="11">
        <v>7.5630601871899996</v>
      </c>
      <c r="P67" s="13"/>
      <c r="Q67" s="13"/>
      <c r="R67" s="14"/>
      <c r="S67" s="11">
        <v>40.533341678452999</v>
      </c>
      <c r="T67" s="11">
        <v>5.7480981706329999</v>
      </c>
      <c r="U67" s="13"/>
      <c r="V67" s="13"/>
      <c r="W67" s="14"/>
      <c r="X67" s="28">
        <v>0</v>
      </c>
    </row>
    <row r="68" spans="1:24" x14ac:dyDescent="0.2">
      <c r="A68" s="9" t="s">
        <v>177</v>
      </c>
      <c r="B68" s="10" t="s">
        <v>564</v>
      </c>
      <c r="C68" s="11">
        <v>13.609990503534998</v>
      </c>
      <c r="D68" s="11">
        <v>4.512884872921</v>
      </c>
      <c r="E68" s="11">
        <v>9.0971056306139992</v>
      </c>
      <c r="F68" s="11">
        <v>4.3802850501809996</v>
      </c>
      <c r="G68" s="11">
        <v>8.4148227083180007</v>
      </c>
      <c r="H68" s="14">
        <v>0</v>
      </c>
      <c r="I68" s="13"/>
      <c r="J68" s="13"/>
      <c r="K68" s="11">
        <v>4.512884872921</v>
      </c>
      <c r="L68" s="13"/>
      <c r="M68" s="14"/>
      <c r="N68" s="13"/>
      <c r="O68" s="13"/>
      <c r="P68" s="11">
        <v>9.0971056306139992</v>
      </c>
      <c r="Q68" s="13"/>
      <c r="R68" s="14"/>
      <c r="S68" s="13"/>
      <c r="T68" s="13"/>
      <c r="U68" s="11">
        <v>13.609990503534998</v>
      </c>
      <c r="V68" s="13"/>
      <c r="W68" s="14"/>
      <c r="X68" s="28">
        <v>0</v>
      </c>
    </row>
    <row r="69" spans="1:24" x14ac:dyDescent="0.2">
      <c r="A69" s="9" t="s">
        <v>151</v>
      </c>
      <c r="B69" s="10" t="s">
        <v>538</v>
      </c>
      <c r="C69" s="11">
        <v>62.142911460180002</v>
      </c>
      <c r="D69" s="11">
        <v>11.270515541762</v>
      </c>
      <c r="E69" s="11">
        <v>50.872395918418</v>
      </c>
      <c r="F69" s="11">
        <v>-27.108923292692999</v>
      </c>
      <c r="G69" s="11">
        <v>47.056966224537</v>
      </c>
      <c r="H69" s="14">
        <v>0.347634</v>
      </c>
      <c r="I69" s="11">
        <v>11.465376236366</v>
      </c>
      <c r="J69" s="11">
        <v>-0.19486069460399999</v>
      </c>
      <c r="K69" s="13"/>
      <c r="L69" s="13"/>
      <c r="M69" s="14"/>
      <c r="N69" s="11">
        <v>42.587577348292001</v>
      </c>
      <c r="O69" s="11">
        <v>8.2848185701259993</v>
      </c>
      <c r="P69" s="13"/>
      <c r="Q69" s="13"/>
      <c r="R69" s="14"/>
      <c r="S69" s="11">
        <v>54.052953584657999</v>
      </c>
      <c r="T69" s="11">
        <v>8.0899578755219999</v>
      </c>
      <c r="U69" s="13"/>
      <c r="V69" s="13"/>
      <c r="W69" s="14"/>
      <c r="X69" s="28">
        <v>0</v>
      </c>
    </row>
    <row r="70" spans="1:24" x14ac:dyDescent="0.2">
      <c r="A70" s="9" t="s">
        <v>201</v>
      </c>
      <c r="B70" s="10" t="s">
        <v>588</v>
      </c>
      <c r="C70" s="11">
        <v>4.100178205662</v>
      </c>
      <c r="D70" s="11">
        <v>0.85919291072000004</v>
      </c>
      <c r="E70" s="11">
        <v>3.2409852949419999</v>
      </c>
      <c r="F70" s="11">
        <v>-11.695602319653</v>
      </c>
      <c r="G70" s="11">
        <v>2.9979113978209999</v>
      </c>
      <c r="H70" s="14">
        <v>0.5</v>
      </c>
      <c r="I70" s="13"/>
      <c r="J70" s="11">
        <v>0.85919291072000004</v>
      </c>
      <c r="K70" s="13"/>
      <c r="L70" s="13"/>
      <c r="M70" s="14"/>
      <c r="N70" s="13"/>
      <c r="O70" s="11">
        <v>3.2409852949419999</v>
      </c>
      <c r="P70" s="13"/>
      <c r="Q70" s="13"/>
      <c r="R70" s="14"/>
      <c r="S70" s="13"/>
      <c r="T70" s="11">
        <v>4.100178205662</v>
      </c>
      <c r="U70" s="13"/>
      <c r="V70" s="13"/>
      <c r="W70" s="14"/>
      <c r="X70" s="28">
        <v>0</v>
      </c>
    </row>
    <row r="71" spans="1:24" x14ac:dyDescent="0.2">
      <c r="A71" s="9" t="s">
        <v>376</v>
      </c>
      <c r="B71" s="10" t="s">
        <v>763</v>
      </c>
      <c r="C71" s="11">
        <v>2.1634335080240001</v>
      </c>
      <c r="D71" s="11">
        <v>0</v>
      </c>
      <c r="E71" s="11">
        <v>2.1634335080240001</v>
      </c>
      <c r="F71" s="11">
        <v>-16.196288749280001</v>
      </c>
      <c r="G71" s="11">
        <v>2.0011759949219998</v>
      </c>
      <c r="H71" s="14">
        <v>0.5</v>
      </c>
      <c r="I71" s="13"/>
      <c r="J71" s="11">
        <v>0</v>
      </c>
      <c r="K71" s="13"/>
      <c r="L71" s="13"/>
      <c r="M71" s="14"/>
      <c r="N71" s="13"/>
      <c r="O71" s="11">
        <v>2.1634335080240001</v>
      </c>
      <c r="P71" s="13"/>
      <c r="Q71" s="13"/>
      <c r="R71" s="14"/>
      <c r="S71" s="13"/>
      <c r="T71" s="11">
        <v>2.1634335080240001</v>
      </c>
      <c r="U71" s="13"/>
      <c r="V71" s="13"/>
      <c r="W71" s="14"/>
      <c r="X71" s="28">
        <v>-0.19360823246100001</v>
      </c>
    </row>
    <row r="72" spans="1:24" x14ac:dyDescent="0.2">
      <c r="A72" s="9" t="s">
        <v>187</v>
      </c>
      <c r="B72" s="10" t="s">
        <v>574</v>
      </c>
      <c r="C72" s="11">
        <v>1.4345404513679998</v>
      </c>
      <c r="D72" s="11">
        <v>0</v>
      </c>
      <c r="E72" s="11">
        <v>1.4345404513679998</v>
      </c>
      <c r="F72" s="11">
        <v>-7.2618293771759994</v>
      </c>
      <c r="G72" s="11">
        <v>1.3269499175150001</v>
      </c>
      <c r="H72" s="14">
        <v>0.5</v>
      </c>
      <c r="I72" s="13"/>
      <c r="J72" s="11">
        <v>0</v>
      </c>
      <c r="K72" s="13"/>
      <c r="L72" s="13"/>
      <c r="M72" s="14"/>
      <c r="N72" s="13"/>
      <c r="O72" s="11">
        <v>1.4345404513679998</v>
      </c>
      <c r="P72" s="13"/>
      <c r="Q72" s="13"/>
      <c r="R72" s="14"/>
      <c r="S72" s="13"/>
      <c r="T72" s="11">
        <v>1.4345404513679998</v>
      </c>
      <c r="U72" s="13"/>
      <c r="V72" s="13"/>
      <c r="W72" s="14"/>
      <c r="X72" s="28">
        <v>-0.481908071484</v>
      </c>
    </row>
    <row r="73" spans="1:24" x14ac:dyDescent="0.2">
      <c r="A73" s="9" t="s">
        <v>283</v>
      </c>
      <c r="B73" s="10" t="s">
        <v>670</v>
      </c>
      <c r="C73" s="11">
        <v>3.1249347017650004</v>
      </c>
      <c r="D73" s="11">
        <v>0.29942968987499996</v>
      </c>
      <c r="E73" s="11">
        <v>2.8255050118900003</v>
      </c>
      <c r="F73" s="11">
        <v>-8.2475254648679996</v>
      </c>
      <c r="G73" s="11">
        <v>2.6135921359980001</v>
      </c>
      <c r="H73" s="14">
        <v>0.5</v>
      </c>
      <c r="I73" s="13"/>
      <c r="J73" s="11">
        <v>0.29942968987499996</v>
      </c>
      <c r="K73" s="13"/>
      <c r="L73" s="13"/>
      <c r="M73" s="14"/>
      <c r="N73" s="13"/>
      <c r="O73" s="11">
        <v>2.8255050118900003</v>
      </c>
      <c r="P73" s="13"/>
      <c r="Q73" s="13"/>
      <c r="R73" s="14"/>
      <c r="S73" s="13"/>
      <c r="T73" s="11">
        <v>3.1249347017650004</v>
      </c>
      <c r="U73" s="13"/>
      <c r="V73" s="13"/>
      <c r="W73" s="14"/>
      <c r="X73" s="28">
        <v>0</v>
      </c>
    </row>
    <row r="74" spans="1:24" x14ac:dyDescent="0.2">
      <c r="A74" s="9" t="s">
        <v>215</v>
      </c>
      <c r="B74" s="10" t="s">
        <v>602</v>
      </c>
      <c r="C74" s="11">
        <v>0.95636288781800005</v>
      </c>
      <c r="D74" s="11">
        <v>0</v>
      </c>
      <c r="E74" s="11">
        <v>0.95636288781800005</v>
      </c>
      <c r="F74" s="11">
        <v>-6.6447545030690005</v>
      </c>
      <c r="G74" s="11">
        <v>0.88463567123099995</v>
      </c>
      <c r="H74" s="14">
        <v>0.5</v>
      </c>
      <c r="I74" s="13"/>
      <c r="J74" s="11">
        <v>0</v>
      </c>
      <c r="K74" s="13"/>
      <c r="L74" s="13"/>
      <c r="M74" s="14"/>
      <c r="N74" s="13"/>
      <c r="O74" s="11">
        <v>0.95636288781800005</v>
      </c>
      <c r="P74" s="13"/>
      <c r="Q74" s="13"/>
      <c r="R74" s="14"/>
      <c r="S74" s="13"/>
      <c r="T74" s="11">
        <v>0.95636288781800005</v>
      </c>
      <c r="U74" s="13"/>
      <c r="V74" s="13"/>
      <c r="W74" s="14"/>
      <c r="X74" s="28">
        <v>-0.17271401822599999</v>
      </c>
    </row>
    <row r="75" spans="1:24" x14ac:dyDescent="0.2">
      <c r="A75" s="9" t="s">
        <v>3</v>
      </c>
      <c r="B75" s="10" t="s">
        <v>390</v>
      </c>
      <c r="C75" s="11">
        <v>23.396575266932999</v>
      </c>
      <c r="D75" s="11">
        <v>7.4097667096229998</v>
      </c>
      <c r="E75" s="11">
        <v>15.986808557310001</v>
      </c>
      <c r="F75" s="11">
        <v>-220.31402788808398</v>
      </c>
      <c r="G75" s="11">
        <v>14.787797915511002</v>
      </c>
      <c r="H75" s="14">
        <v>0.5</v>
      </c>
      <c r="I75" s="11">
        <v>4.5894381453149995</v>
      </c>
      <c r="J75" s="11">
        <v>2.8203285643079998</v>
      </c>
      <c r="K75" s="13"/>
      <c r="L75" s="13"/>
      <c r="M75" s="14"/>
      <c r="N75" s="11">
        <v>8.9196037756800006</v>
      </c>
      <c r="O75" s="11">
        <v>7.067204781629</v>
      </c>
      <c r="P75" s="13"/>
      <c r="Q75" s="13"/>
      <c r="R75" s="14"/>
      <c r="S75" s="11">
        <v>13.509041920994999</v>
      </c>
      <c r="T75" s="11">
        <v>9.8875333459369994</v>
      </c>
      <c r="U75" s="13"/>
      <c r="V75" s="13"/>
      <c r="W75" s="14"/>
      <c r="X75" s="28">
        <v>0</v>
      </c>
    </row>
    <row r="76" spans="1:24" x14ac:dyDescent="0.2">
      <c r="A76" s="9" t="s">
        <v>154</v>
      </c>
      <c r="B76" s="10" t="s">
        <v>541</v>
      </c>
      <c r="C76" s="11">
        <v>0.16370130120500001</v>
      </c>
      <c r="D76" s="11">
        <v>0.13174719862700002</v>
      </c>
      <c r="E76" s="11">
        <v>3.1954102578E-2</v>
      </c>
      <c r="F76" s="11">
        <v>0</v>
      </c>
      <c r="G76" s="11">
        <v>2.9557544884999998E-2</v>
      </c>
      <c r="H76" s="14">
        <v>0</v>
      </c>
      <c r="I76" s="13"/>
      <c r="J76" s="13"/>
      <c r="K76" s="13"/>
      <c r="L76" s="13"/>
      <c r="M76" s="14">
        <v>0.13174719862700002</v>
      </c>
      <c r="N76" s="13"/>
      <c r="O76" s="13"/>
      <c r="P76" s="13"/>
      <c r="Q76" s="13"/>
      <c r="R76" s="14">
        <v>3.1954102578E-2</v>
      </c>
      <c r="S76" s="13"/>
      <c r="T76" s="13"/>
      <c r="U76" s="13"/>
      <c r="V76" s="13"/>
      <c r="W76" s="14">
        <v>0.16370130120500001</v>
      </c>
      <c r="X76" s="28">
        <v>0</v>
      </c>
    </row>
    <row r="77" spans="1:24" x14ac:dyDescent="0.2">
      <c r="A77" s="9" t="s">
        <v>164</v>
      </c>
      <c r="B77" s="10" t="s">
        <v>551</v>
      </c>
      <c r="C77" s="11">
        <v>14.714960987592001</v>
      </c>
      <c r="D77" s="11">
        <v>5.7178004681069998</v>
      </c>
      <c r="E77" s="11">
        <v>8.997160519485</v>
      </c>
      <c r="F77" s="11">
        <v>6.8087774750020005</v>
      </c>
      <c r="G77" s="11">
        <v>8.3223734805239999</v>
      </c>
      <c r="H77" s="14">
        <v>0</v>
      </c>
      <c r="I77" s="13"/>
      <c r="J77" s="13"/>
      <c r="K77" s="11">
        <v>5.7178004681069998</v>
      </c>
      <c r="L77" s="13"/>
      <c r="M77" s="14"/>
      <c r="N77" s="13"/>
      <c r="O77" s="13"/>
      <c r="P77" s="11">
        <v>8.997160519485</v>
      </c>
      <c r="Q77" s="13"/>
      <c r="R77" s="14"/>
      <c r="S77" s="13"/>
      <c r="T77" s="13"/>
      <c r="U77" s="11">
        <v>14.714960987592001</v>
      </c>
      <c r="V77" s="13"/>
      <c r="W77" s="14"/>
      <c r="X77" s="28">
        <v>0</v>
      </c>
    </row>
    <row r="78" spans="1:24" x14ac:dyDescent="0.2">
      <c r="A78" s="9" t="s">
        <v>231</v>
      </c>
      <c r="B78" s="10" t="s">
        <v>618</v>
      </c>
      <c r="C78" s="11">
        <v>4.4320775776539998</v>
      </c>
      <c r="D78" s="11">
        <v>0.27515893777199996</v>
      </c>
      <c r="E78" s="11">
        <v>4.1569186398819999</v>
      </c>
      <c r="F78" s="11">
        <v>-21.120017906231002</v>
      </c>
      <c r="G78" s="11">
        <v>3.8451497418909999</v>
      </c>
      <c r="H78" s="14">
        <v>0.5</v>
      </c>
      <c r="I78" s="13"/>
      <c r="J78" s="11">
        <v>0.27515893777199996</v>
      </c>
      <c r="K78" s="13"/>
      <c r="L78" s="13"/>
      <c r="M78" s="14"/>
      <c r="N78" s="13"/>
      <c r="O78" s="11">
        <v>4.1569186398819999</v>
      </c>
      <c r="P78" s="13"/>
      <c r="Q78" s="13"/>
      <c r="R78" s="14"/>
      <c r="S78" s="13"/>
      <c r="T78" s="11">
        <v>4.4320775776539998</v>
      </c>
      <c r="U78" s="13"/>
      <c r="V78" s="13"/>
      <c r="W78" s="14"/>
      <c r="X78" s="28">
        <v>0</v>
      </c>
    </row>
    <row r="79" spans="1:24" x14ac:dyDescent="0.2">
      <c r="A79" s="9" t="s">
        <v>196</v>
      </c>
      <c r="B79" s="10" t="s">
        <v>583</v>
      </c>
      <c r="C79" s="11">
        <v>2.7995775330429997</v>
      </c>
      <c r="D79" s="11">
        <v>0.37681199011200001</v>
      </c>
      <c r="E79" s="11">
        <v>2.4227655429309998</v>
      </c>
      <c r="F79" s="11">
        <v>-15.053053568369</v>
      </c>
      <c r="G79" s="11">
        <v>2.2410581272109997</v>
      </c>
      <c r="H79" s="14">
        <v>0.5</v>
      </c>
      <c r="I79" s="13"/>
      <c r="J79" s="11">
        <v>0.37681199011200001</v>
      </c>
      <c r="K79" s="13"/>
      <c r="L79" s="13"/>
      <c r="M79" s="14"/>
      <c r="N79" s="13"/>
      <c r="O79" s="11">
        <v>2.4227655429309998</v>
      </c>
      <c r="P79" s="13"/>
      <c r="Q79" s="13"/>
      <c r="R79" s="14"/>
      <c r="S79" s="13"/>
      <c r="T79" s="11">
        <v>2.7995775330429997</v>
      </c>
      <c r="U79" s="13"/>
      <c r="V79" s="13"/>
      <c r="W79" s="14"/>
      <c r="X79" s="28">
        <v>0</v>
      </c>
    </row>
    <row r="80" spans="1:24" x14ac:dyDescent="0.2">
      <c r="A80" s="9" t="s">
        <v>315</v>
      </c>
      <c r="B80" s="10" t="s">
        <v>702</v>
      </c>
      <c r="C80" s="11">
        <v>2.421095692392</v>
      </c>
      <c r="D80" s="11">
        <v>0.38963989357399997</v>
      </c>
      <c r="E80" s="11">
        <v>2.031455798818</v>
      </c>
      <c r="F80" s="11">
        <v>-11.102428403453001</v>
      </c>
      <c r="G80" s="11">
        <v>1.8790966139060001</v>
      </c>
      <c r="H80" s="14">
        <v>0.5</v>
      </c>
      <c r="I80" s="13"/>
      <c r="J80" s="11">
        <v>0.38963989357399997</v>
      </c>
      <c r="K80" s="13"/>
      <c r="L80" s="13"/>
      <c r="M80" s="14"/>
      <c r="N80" s="13"/>
      <c r="O80" s="11">
        <v>2.031455798818</v>
      </c>
      <c r="P80" s="13"/>
      <c r="Q80" s="13"/>
      <c r="R80" s="14"/>
      <c r="S80" s="13"/>
      <c r="T80" s="11">
        <v>2.421095692392</v>
      </c>
      <c r="U80" s="13"/>
      <c r="V80" s="13"/>
      <c r="W80" s="14"/>
      <c r="X80" s="28">
        <v>0</v>
      </c>
    </row>
    <row r="81" spans="1:24" x14ac:dyDescent="0.2">
      <c r="A81" s="9" t="s">
        <v>100</v>
      </c>
      <c r="B81" s="10" t="s">
        <v>487</v>
      </c>
      <c r="C81" s="11">
        <v>136.356726599512</v>
      </c>
      <c r="D81" s="11">
        <v>28.626405972447998</v>
      </c>
      <c r="E81" s="11">
        <v>107.730320627064</v>
      </c>
      <c r="F81" s="11">
        <v>22.076299489764999</v>
      </c>
      <c r="G81" s="11">
        <v>99.650546580034003</v>
      </c>
      <c r="H81" s="14">
        <v>0</v>
      </c>
      <c r="I81" s="11">
        <v>23.392570139446001</v>
      </c>
      <c r="J81" s="11">
        <v>1.108904586869</v>
      </c>
      <c r="K81" s="11">
        <v>4.1249312461339995</v>
      </c>
      <c r="L81" s="13"/>
      <c r="M81" s="14"/>
      <c r="N81" s="11">
        <v>84.993254614096003</v>
      </c>
      <c r="O81" s="11">
        <v>15.280808543979001</v>
      </c>
      <c r="P81" s="11">
        <v>7.4562574689880003</v>
      </c>
      <c r="Q81" s="13"/>
      <c r="R81" s="14"/>
      <c r="S81" s="11">
        <v>108.38582475354201</v>
      </c>
      <c r="T81" s="11">
        <v>16.389713130848001</v>
      </c>
      <c r="U81" s="11">
        <v>11.581188715122</v>
      </c>
      <c r="V81" s="13"/>
      <c r="W81" s="14"/>
      <c r="X81" s="28">
        <v>0</v>
      </c>
    </row>
    <row r="82" spans="1:24" x14ac:dyDescent="0.2">
      <c r="A82" s="9" t="s">
        <v>239</v>
      </c>
      <c r="B82" s="10" t="s">
        <v>626</v>
      </c>
      <c r="C82" s="11">
        <v>1.9052468831760001</v>
      </c>
      <c r="D82" s="11">
        <v>0.100724268632</v>
      </c>
      <c r="E82" s="11">
        <v>1.8045226145440001</v>
      </c>
      <c r="F82" s="11">
        <v>-10.822037173482</v>
      </c>
      <c r="G82" s="11">
        <v>1.6691834184530001</v>
      </c>
      <c r="H82" s="14">
        <v>0.5</v>
      </c>
      <c r="I82" s="13"/>
      <c r="J82" s="11">
        <v>0.100724268632</v>
      </c>
      <c r="K82" s="13"/>
      <c r="L82" s="13"/>
      <c r="M82" s="14"/>
      <c r="N82" s="13"/>
      <c r="O82" s="11">
        <v>1.8045226145440001</v>
      </c>
      <c r="P82" s="13"/>
      <c r="Q82" s="13"/>
      <c r="R82" s="14"/>
      <c r="S82" s="13"/>
      <c r="T82" s="11">
        <v>1.9052468831760001</v>
      </c>
      <c r="U82" s="13"/>
      <c r="V82" s="13"/>
      <c r="W82" s="14"/>
      <c r="X82" s="28">
        <v>0</v>
      </c>
    </row>
    <row r="83" spans="1:24" x14ac:dyDescent="0.2">
      <c r="A83" s="9" t="s">
        <v>61</v>
      </c>
      <c r="B83" s="10" t="s">
        <v>448</v>
      </c>
      <c r="C83" s="11">
        <v>103.614447856173</v>
      </c>
      <c r="D83" s="11">
        <v>25.928240566625</v>
      </c>
      <c r="E83" s="11">
        <v>77.686207289547994</v>
      </c>
      <c r="F83" s="11">
        <v>16.891599090333997</v>
      </c>
      <c r="G83" s="11">
        <v>71.859741742832</v>
      </c>
      <c r="H83" s="14">
        <v>0</v>
      </c>
      <c r="I83" s="11">
        <v>23.598214096871999</v>
      </c>
      <c r="J83" s="11">
        <v>2.3300264697540003</v>
      </c>
      <c r="K83" s="13"/>
      <c r="L83" s="13"/>
      <c r="M83" s="14"/>
      <c r="N83" s="11">
        <v>65.028939586741998</v>
      </c>
      <c r="O83" s="11">
        <v>12.657267702806999</v>
      </c>
      <c r="P83" s="13"/>
      <c r="Q83" s="13"/>
      <c r="R83" s="14"/>
      <c r="S83" s="11">
        <v>88.627153683613997</v>
      </c>
      <c r="T83" s="11">
        <v>14.987294172561</v>
      </c>
      <c r="U83" s="13"/>
      <c r="V83" s="13"/>
      <c r="W83" s="14"/>
      <c r="X83" s="28">
        <v>0</v>
      </c>
    </row>
    <row r="84" spans="1:24" x14ac:dyDescent="0.2">
      <c r="A84" s="9" t="s">
        <v>322</v>
      </c>
      <c r="B84" s="10" t="s">
        <v>709</v>
      </c>
      <c r="C84" s="11">
        <v>1.568440853232</v>
      </c>
      <c r="D84" s="11">
        <v>0.141269203022</v>
      </c>
      <c r="E84" s="11">
        <v>1.42717165021</v>
      </c>
      <c r="F84" s="11">
        <v>-6.1682960960990005</v>
      </c>
      <c r="G84" s="11">
        <v>1.320133776444</v>
      </c>
      <c r="H84" s="14">
        <v>0.5</v>
      </c>
      <c r="I84" s="13"/>
      <c r="J84" s="11">
        <v>0.141269203022</v>
      </c>
      <c r="K84" s="13"/>
      <c r="L84" s="13"/>
      <c r="M84" s="14"/>
      <c r="N84" s="13"/>
      <c r="O84" s="11">
        <v>1.42717165021</v>
      </c>
      <c r="P84" s="13"/>
      <c r="Q84" s="13"/>
      <c r="R84" s="14"/>
      <c r="S84" s="13"/>
      <c r="T84" s="11">
        <v>1.568440853232</v>
      </c>
      <c r="U84" s="13"/>
      <c r="V84" s="13"/>
      <c r="W84" s="14"/>
      <c r="X84" s="28">
        <v>0</v>
      </c>
    </row>
    <row r="85" spans="1:24" x14ac:dyDescent="0.2">
      <c r="A85" s="9" t="s">
        <v>377</v>
      </c>
      <c r="B85" s="10" t="s">
        <v>764</v>
      </c>
      <c r="C85" s="11">
        <v>4.0745611612249997</v>
      </c>
      <c r="D85" s="11">
        <v>0.57475406664399997</v>
      </c>
      <c r="E85" s="11">
        <v>3.499807094581</v>
      </c>
      <c r="F85" s="11">
        <v>-44.106389908379001</v>
      </c>
      <c r="G85" s="11">
        <v>3.2373215624879998</v>
      </c>
      <c r="H85" s="14">
        <v>0.5</v>
      </c>
      <c r="I85" s="13"/>
      <c r="J85" s="11">
        <v>0.57475406664399997</v>
      </c>
      <c r="K85" s="13"/>
      <c r="L85" s="13"/>
      <c r="M85" s="14"/>
      <c r="N85" s="13"/>
      <c r="O85" s="11">
        <v>3.499807094581</v>
      </c>
      <c r="P85" s="13"/>
      <c r="Q85" s="13"/>
      <c r="R85" s="14"/>
      <c r="S85" s="13"/>
      <c r="T85" s="11">
        <v>4.0745611612249997</v>
      </c>
      <c r="U85" s="13"/>
      <c r="V85" s="13"/>
      <c r="W85" s="14"/>
      <c r="X85" s="28">
        <v>0</v>
      </c>
    </row>
    <row r="86" spans="1:24" x14ac:dyDescent="0.2">
      <c r="A86" s="9" t="s">
        <v>21</v>
      </c>
      <c r="B86" s="10" t="s">
        <v>408</v>
      </c>
      <c r="C86" s="11">
        <v>94.436406271515992</v>
      </c>
      <c r="D86" s="11">
        <v>23.301142224741998</v>
      </c>
      <c r="E86" s="11">
        <v>71.135264046773997</v>
      </c>
      <c r="F86" s="11">
        <v>34.885556149311995</v>
      </c>
      <c r="G86" s="11">
        <v>65.800119243265996</v>
      </c>
      <c r="H86" s="14">
        <v>0</v>
      </c>
      <c r="I86" s="11">
        <v>21.816548919155</v>
      </c>
      <c r="J86" s="11">
        <v>1.484593305587</v>
      </c>
      <c r="K86" s="13"/>
      <c r="L86" s="13"/>
      <c r="M86" s="14"/>
      <c r="N86" s="11">
        <v>56.827471118609004</v>
      </c>
      <c r="O86" s="11">
        <v>14.307792928165</v>
      </c>
      <c r="P86" s="13"/>
      <c r="Q86" s="13"/>
      <c r="R86" s="14"/>
      <c r="S86" s="11">
        <v>78.644020037764008</v>
      </c>
      <c r="T86" s="11">
        <v>15.792386233752</v>
      </c>
      <c r="U86" s="13"/>
      <c r="V86" s="13"/>
      <c r="W86" s="14"/>
      <c r="X86" s="28">
        <v>0</v>
      </c>
    </row>
    <row r="87" spans="1:24" x14ac:dyDescent="0.2">
      <c r="A87" s="9" t="s">
        <v>72</v>
      </c>
      <c r="B87" s="10" t="s">
        <v>459</v>
      </c>
      <c r="C87" s="11">
        <v>114.301545558935</v>
      </c>
      <c r="D87" s="11">
        <v>28.942991402713002</v>
      </c>
      <c r="E87" s="11">
        <v>85.358554156221999</v>
      </c>
      <c r="F87" s="11">
        <v>65.132310762581</v>
      </c>
      <c r="G87" s="11">
        <v>78.956662594504991</v>
      </c>
      <c r="H87" s="14">
        <v>0</v>
      </c>
      <c r="I87" s="11">
        <v>25.911698801366001</v>
      </c>
      <c r="J87" s="13"/>
      <c r="K87" s="11">
        <v>3.0312926013469998</v>
      </c>
      <c r="L87" s="13"/>
      <c r="M87" s="14"/>
      <c r="N87" s="11">
        <v>79.931712606920996</v>
      </c>
      <c r="O87" s="13"/>
      <c r="P87" s="11">
        <v>5.4268415493010007</v>
      </c>
      <c r="Q87" s="13"/>
      <c r="R87" s="14"/>
      <c r="S87" s="11">
        <v>105.843411408287</v>
      </c>
      <c r="T87" s="13"/>
      <c r="U87" s="11">
        <v>8.4581341506480001</v>
      </c>
      <c r="V87" s="13"/>
      <c r="W87" s="14"/>
      <c r="X87" s="28">
        <v>0</v>
      </c>
    </row>
    <row r="88" spans="1:24" x14ac:dyDescent="0.2">
      <c r="A88" s="9" t="s">
        <v>261</v>
      </c>
      <c r="B88" s="10" t="s">
        <v>648</v>
      </c>
      <c r="C88" s="11">
        <v>2.898601414846</v>
      </c>
      <c r="D88" s="11">
        <v>0</v>
      </c>
      <c r="E88" s="11">
        <v>2.898601414846</v>
      </c>
      <c r="F88" s="11">
        <v>-23.187596938577997</v>
      </c>
      <c r="G88" s="11">
        <v>2.6812063087320004</v>
      </c>
      <c r="H88" s="14">
        <v>0.5</v>
      </c>
      <c r="I88" s="13"/>
      <c r="J88" s="11">
        <v>0</v>
      </c>
      <c r="K88" s="13"/>
      <c r="L88" s="13"/>
      <c r="M88" s="14"/>
      <c r="N88" s="13"/>
      <c r="O88" s="11">
        <v>2.898601414846</v>
      </c>
      <c r="P88" s="13"/>
      <c r="Q88" s="13"/>
      <c r="R88" s="14"/>
      <c r="S88" s="13"/>
      <c r="T88" s="11">
        <v>2.898601414846</v>
      </c>
      <c r="U88" s="13"/>
      <c r="V88" s="13"/>
      <c r="W88" s="14"/>
      <c r="X88" s="28">
        <v>-0.41392751996399996</v>
      </c>
    </row>
    <row r="89" spans="1:24" x14ac:dyDescent="0.2">
      <c r="A89" s="9" t="s">
        <v>120</v>
      </c>
      <c r="B89" s="10" t="s">
        <v>507</v>
      </c>
      <c r="C89" s="11">
        <v>28.340542287413001</v>
      </c>
      <c r="D89" s="11">
        <v>6.3336408976509997</v>
      </c>
      <c r="E89" s="11">
        <v>22.006901389762</v>
      </c>
      <c r="F89" s="11">
        <v>4.2118012289509998</v>
      </c>
      <c r="G89" s="11">
        <v>20.356383785529999</v>
      </c>
      <c r="H89" s="14">
        <v>0</v>
      </c>
      <c r="I89" s="11">
        <v>6.0653873640799993</v>
      </c>
      <c r="J89" s="11">
        <v>0.26825353357099996</v>
      </c>
      <c r="K89" s="13"/>
      <c r="L89" s="13"/>
      <c r="M89" s="14"/>
      <c r="N89" s="11">
        <v>18.772702439947</v>
      </c>
      <c r="O89" s="11">
        <v>3.2341989498150001</v>
      </c>
      <c r="P89" s="13"/>
      <c r="Q89" s="13"/>
      <c r="R89" s="14"/>
      <c r="S89" s="11">
        <v>24.838089804027</v>
      </c>
      <c r="T89" s="11">
        <v>3.502452483386</v>
      </c>
      <c r="U89" s="13"/>
      <c r="V89" s="13"/>
      <c r="W89" s="14"/>
      <c r="X89" s="28">
        <v>0</v>
      </c>
    </row>
    <row r="90" spans="1:24" x14ac:dyDescent="0.2">
      <c r="A90" s="9" t="s">
        <v>272</v>
      </c>
      <c r="B90" s="10" t="s">
        <v>659</v>
      </c>
      <c r="C90" s="11">
        <v>2.9240371178610003</v>
      </c>
      <c r="D90" s="11">
        <v>0.31482931101599998</v>
      </c>
      <c r="E90" s="11">
        <v>2.6092078068450002</v>
      </c>
      <c r="F90" s="11">
        <v>-32.022229507285999</v>
      </c>
      <c r="G90" s="11">
        <v>2.413517221332</v>
      </c>
      <c r="H90" s="14">
        <v>0.5</v>
      </c>
      <c r="I90" s="13"/>
      <c r="J90" s="11">
        <v>0.31482931101599998</v>
      </c>
      <c r="K90" s="13"/>
      <c r="L90" s="13"/>
      <c r="M90" s="14"/>
      <c r="N90" s="13"/>
      <c r="O90" s="11">
        <v>2.6092078068450002</v>
      </c>
      <c r="P90" s="13"/>
      <c r="Q90" s="13"/>
      <c r="R90" s="14"/>
      <c r="S90" s="13"/>
      <c r="T90" s="11">
        <v>2.9240371178610003</v>
      </c>
      <c r="U90" s="13"/>
      <c r="V90" s="13"/>
      <c r="W90" s="14"/>
      <c r="X90" s="28">
        <v>0</v>
      </c>
    </row>
    <row r="91" spans="1:24" x14ac:dyDescent="0.2">
      <c r="A91" s="9" t="s">
        <v>316</v>
      </c>
      <c r="B91" s="10" t="s">
        <v>703</v>
      </c>
      <c r="C91" s="11">
        <v>2.191759241343</v>
      </c>
      <c r="D91" s="11">
        <v>0.15710254648399999</v>
      </c>
      <c r="E91" s="11">
        <v>2.0346566948590001</v>
      </c>
      <c r="F91" s="11">
        <v>-13.459504605493001</v>
      </c>
      <c r="G91" s="11">
        <v>1.8820574427440002</v>
      </c>
      <c r="H91" s="14">
        <v>0.5</v>
      </c>
      <c r="I91" s="13"/>
      <c r="J91" s="11">
        <v>0.15710254648399999</v>
      </c>
      <c r="K91" s="13"/>
      <c r="L91" s="13"/>
      <c r="M91" s="14"/>
      <c r="N91" s="13"/>
      <c r="O91" s="11">
        <v>2.0346566948590001</v>
      </c>
      <c r="P91" s="13"/>
      <c r="Q91" s="13"/>
      <c r="R91" s="14"/>
      <c r="S91" s="13"/>
      <c r="T91" s="11">
        <v>2.191759241343</v>
      </c>
      <c r="U91" s="13"/>
      <c r="V91" s="13"/>
      <c r="W91" s="14"/>
      <c r="X91" s="28">
        <v>0</v>
      </c>
    </row>
    <row r="92" spans="1:24" x14ac:dyDescent="0.2">
      <c r="A92" s="9" t="s">
        <v>117</v>
      </c>
      <c r="B92" s="10" t="s">
        <v>504</v>
      </c>
      <c r="C92" s="11">
        <v>74.350437047653003</v>
      </c>
      <c r="D92" s="11">
        <v>18.897620844384001</v>
      </c>
      <c r="E92" s="11">
        <v>55.452816203268995</v>
      </c>
      <c r="F92" s="11">
        <v>13.929893354859001</v>
      </c>
      <c r="G92" s="11">
        <v>51.293854988023995</v>
      </c>
      <c r="H92" s="14">
        <v>0</v>
      </c>
      <c r="I92" s="11">
        <v>17.505160287018999</v>
      </c>
      <c r="J92" s="11">
        <v>1.392460557365</v>
      </c>
      <c r="K92" s="13"/>
      <c r="L92" s="13"/>
      <c r="M92" s="14"/>
      <c r="N92" s="11">
        <v>46.600734578973999</v>
      </c>
      <c r="O92" s="11">
        <v>8.8520816242949998</v>
      </c>
      <c r="P92" s="13"/>
      <c r="Q92" s="13"/>
      <c r="R92" s="14"/>
      <c r="S92" s="11">
        <v>64.105894865992994</v>
      </c>
      <c r="T92" s="11">
        <v>10.24454218166</v>
      </c>
      <c r="U92" s="13"/>
      <c r="V92" s="13"/>
      <c r="W92" s="14"/>
      <c r="X92" s="28">
        <v>0</v>
      </c>
    </row>
    <row r="93" spans="1:24" x14ac:dyDescent="0.2">
      <c r="A93" s="9" t="s">
        <v>86</v>
      </c>
      <c r="B93" s="10" t="s">
        <v>473</v>
      </c>
      <c r="C93" s="11">
        <v>137.07312606249101</v>
      </c>
      <c r="D93" s="11">
        <v>28.633051091933002</v>
      </c>
      <c r="E93" s="11">
        <v>108.440074970558</v>
      </c>
      <c r="F93" s="11">
        <v>90.758438430189003</v>
      </c>
      <c r="G93" s="11">
        <v>100.307069347766</v>
      </c>
      <c r="H93" s="14">
        <v>0</v>
      </c>
      <c r="I93" s="11">
        <v>28.633051091933002</v>
      </c>
      <c r="J93" s="13"/>
      <c r="K93" s="13"/>
      <c r="L93" s="13"/>
      <c r="M93" s="14"/>
      <c r="N93" s="11">
        <v>108.440074970558</v>
      </c>
      <c r="O93" s="13"/>
      <c r="P93" s="13"/>
      <c r="Q93" s="13"/>
      <c r="R93" s="14"/>
      <c r="S93" s="11">
        <v>137.07312606249101</v>
      </c>
      <c r="T93" s="13"/>
      <c r="U93" s="13"/>
      <c r="V93" s="13"/>
      <c r="W93" s="14"/>
      <c r="X93" s="28">
        <v>0</v>
      </c>
    </row>
    <row r="94" spans="1:24" x14ac:dyDescent="0.2">
      <c r="A94" s="9" t="s">
        <v>206</v>
      </c>
      <c r="B94" s="10" t="s">
        <v>593</v>
      </c>
      <c r="C94" s="11">
        <v>1.609294757981</v>
      </c>
      <c r="D94" s="11">
        <v>0</v>
      </c>
      <c r="E94" s="11">
        <v>1.609294757981</v>
      </c>
      <c r="F94" s="11">
        <v>-5.7797487577320004</v>
      </c>
      <c r="G94" s="11">
        <v>1.4885976511329999</v>
      </c>
      <c r="H94" s="14">
        <v>0.5</v>
      </c>
      <c r="I94" s="13"/>
      <c r="J94" s="11">
        <v>0</v>
      </c>
      <c r="K94" s="13"/>
      <c r="L94" s="13"/>
      <c r="M94" s="14"/>
      <c r="N94" s="13"/>
      <c r="O94" s="11">
        <v>1.609294757981</v>
      </c>
      <c r="P94" s="13"/>
      <c r="Q94" s="13"/>
      <c r="R94" s="14"/>
      <c r="S94" s="13"/>
      <c r="T94" s="11">
        <v>1.609294757981</v>
      </c>
      <c r="U94" s="13"/>
      <c r="V94" s="13"/>
      <c r="W94" s="14"/>
      <c r="X94" s="28">
        <v>-3.8302674426000001E-2</v>
      </c>
    </row>
    <row r="95" spans="1:24" x14ac:dyDescent="0.2">
      <c r="A95" s="9" t="s">
        <v>169</v>
      </c>
      <c r="B95" s="10" t="s">
        <v>556</v>
      </c>
      <c r="C95" s="11">
        <v>13.341206783505001</v>
      </c>
      <c r="D95" s="11">
        <v>4.7109615654889998</v>
      </c>
      <c r="E95" s="11">
        <v>8.6302452180160003</v>
      </c>
      <c r="F95" s="11">
        <v>5.8182123970779998</v>
      </c>
      <c r="G95" s="11">
        <v>7.9829768266650003</v>
      </c>
      <c r="H95" s="14">
        <v>0</v>
      </c>
      <c r="I95" s="13"/>
      <c r="J95" s="13"/>
      <c r="K95" s="11">
        <v>4.7109615654889998</v>
      </c>
      <c r="L95" s="13"/>
      <c r="M95" s="14"/>
      <c r="N95" s="13"/>
      <c r="O95" s="13"/>
      <c r="P95" s="11">
        <v>8.6302452180160003</v>
      </c>
      <c r="Q95" s="13"/>
      <c r="R95" s="14"/>
      <c r="S95" s="13"/>
      <c r="T95" s="13"/>
      <c r="U95" s="11">
        <v>13.341206783505001</v>
      </c>
      <c r="V95" s="13"/>
      <c r="W95" s="14"/>
      <c r="X95" s="28">
        <v>0</v>
      </c>
    </row>
    <row r="96" spans="1:24" x14ac:dyDescent="0.2">
      <c r="A96" s="9" t="s">
        <v>93</v>
      </c>
      <c r="B96" s="10" t="s">
        <v>480</v>
      </c>
      <c r="C96" s="11">
        <v>114.91190230854701</v>
      </c>
      <c r="D96" s="11">
        <v>16.293955160972001</v>
      </c>
      <c r="E96" s="11">
        <v>98.617947147575009</v>
      </c>
      <c r="F96" s="11">
        <v>75.69686134336699</v>
      </c>
      <c r="G96" s="11">
        <v>91.221601111506999</v>
      </c>
      <c r="H96" s="14">
        <v>0</v>
      </c>
      <c r="I96" s="11">
        <v>16.293955160972001</v>
      </c>
      <c r="J96" s="13"/>
      <c r="K96" s="13"/>
      <c r="L96" s="13"/>
      <c r="M96" s="14"/>
      <c r="N96" s="11">
        <v>98.617947147575009</v>
      </c>
      <c r="O96" s="13"/>
      <c r="P96" s="13"/>
      <c r="Q96" s="13"/>
      <c r="R96" s="14"/>
      <c r="S96" s="11">
        <v>114.91190230854701</v>
      </c>
      <c r="T96" s="13"/>
      <c r="U96" s="13"/>
      <c r="V96" s="13"/>
      <c r="W96" s="14"/>
      <c r="X96" s="28">
        <v>0</v>
      </c>
    </row>
    <row r="97" spans="1:24" x14ac:dyDescent="0.2">
      <c r="A97" s="9" t="s">
        <v>52</v>
      </c>
      <c r="B97" s="10" t="s">
        <v>439</v>
      </c>
      <c r="C97" s="11">
        <v>101.497783557776</v>
      </c>
      <c r="D97" s="11">
        <v>28.131378645032001</v>
      </c>
      <c r="E97" s="11">
        <v>73.366404912744002</v>
      </c>
      <c r="F97" s="11">
        <v>28.549824560001998</v>
      </c>
      <c r="G97" s="11">
        <v>67.863924544287997</v>
      </c>
      <c r="H97" s="14">
        <v>0</v>
      </c>
      <c r="I97" s="11">
        <v>26.224751809048001</v>
      </c>
      <c r="J97" s="11">
        <v>1.9066268359830001</v>
      </c>
      <c r="K97" s="13"/>
      <c r="L97" s="13"/>
      <c r="M97" s="14"/>
      <c r="N97" s="11">
        <v>63.420225893491001</v>
      </c>
      <c r="O97" s="11">
        <v>9.946179019253</v>
      </c>
      <c r="P97" s="13"/>
      <c r="Q97" s="13"/>
      <c r="R97" s="14"/>
      <c r="S97" s="11">
        <v>89.644977702538995</v>
      </c>
      <c r="T97" s="11">
        <v>11.852805855235999</v>
      </c>
      <c r="U97" s="13"/>
      <c r="V97" s="13"/>
      <c r="W97" s="14"/>
      <c r="X97" s="28">
        <v>0</v>
      </c>
    </row>
    <row r="98" spans="1:24" x14ac:dyDescent="0.2">
      <c r="A98" s="9" t="s">
        <v>87</v>
      </c>
      <c r="B98" s="10" t="s">
        <v>474</v>
      </c>
      <c r="C98" s="11">
        <v>38.522590235262001</v>
      </c>
      <c r="D98" s="11">
        <v>0</v>
      </c>
      <c r="E98" s="11">
        <v>38.522590235262001</v>
      </c>
      <c r="F98" s="11">
        <v>27.246129019441</v>
      </c>
      <c r="G98" s="11">
        <v>35.633395967616998</v>
      </c>
      <c r="H98" s="14">
        <v>0</v>
      </c>
      <c r="I98" s="11">
        <v>0</v>
      </c>
      <c r="J98" s="13"/>
      <c r="K98" s="13"/>
      <c r="L98" s="13"/>
      <c r="M98" s="14"/>
      <c r="N98" s="11">
        <v>38.522590235262001</v>
      </c>
      <c r="O98" s="13"/>
      <c r="P98" s="13"/>
      <c r="Q98" s="13"/>
      <c r="R98" s="14"/>
      <c r="S98" s="11">
        <v>38.522590235262001</v>
      </c>
      <c r="T98" s="13"/>
      <c r="U98" s="13"/>
      <c r="V98" s="13"/>
      <c r="W98" s="14"/>
      <c r="X98" s="28">
        <v>-2.1308465716380001</v>
      </c>
    </row>
    <row r="99" spans="1:24" x14ac:dyDescent="0.2">
      <c r="A99" s="9" t="s">
        <v>273</v>
      </c>
      <c r="B99" s="10" t="s">
        <v>660</v>
      </c>
      <c r="C99" s="11">
        <v>4.1279500088079999</v>
      </c>
      <c r="D99" s="11">
        <v>0.56849283248400007</v>
      </c>
      <c r="E99" s="11">
        <v>3.5594571763239999</v>
      </c>
      <c r="F99" s="11">
        <v>-11.132105556054</v>
      </c>
      <c r="G99" s="11">
        <v>3.2924978881000002</v>
      </c>
      <c r="H99" s="14">
        <v>0.5</v>
      </c>
      <c r="I99" s="13"/>
      <c r="J99" s="11">
        <v>0.56849283248400007</v>
      </c>
      <c r="K99" s="13"/>
      <c r="L99" s="13"/>
      <c r="M99" s="14"/>
      <c r="N99" s="13"/>
      <c r="O99" s="11">
        <v>3.5594571763239999</v>
      </c>
      <c r="P99" s="13"/>
      <c r="Q99" s="13"/>
      <c r="R99" s="14"/>
      <c r="S99" s="13"/>
      <c r="T99" s="11">
        <v>4.1279500088079999</v>
      </c>
      <c r="U99" s="13"/>
      <c r="V99" s="13"/>
      <c r="W99" s="14"/>
      <c r="X99" s="28">
        <v>0</v>
      </c>
    </row>
    <row r="100" spans="1:24" x14ac:dyDescent="0.2">
      <c r="A100" s="9" t="s">
        <v>62</v>
      </c>
      <c r="B100" s="10" t="s">
        <v>449</v>
      </c>
      <c r="C100" s="11">
        <v>91.552768440582</v>
      </c>
      <c r="D100" s="11">
        <v>25.382107081282001</v>
      </c>
      <c r="E100" s="11">
        <v>66.170661359299999</v>
      </c>
      <c r="F100" s="11">
        <v>16.057863380509001</v>
      </c>
      <c r="G100" s="11">
        <v>61.207861757353001</v>
      </c>
      <c r="H100" s="14">
        <v>0</v>
      </c>
      <c r="I100" s="11">
        <v>23.731703187004999</v>
      </c>
      <c r="J100" s="11">
        <v>1.6504038942770001</v>
      </c>
      <c r="K100" s="13"/>
      <c r="L100" s="13"/>
      <c r="M100" s="14"/>
      <c r="N100" s="11">
        <v>57.329243891920001</v>
      </c>
      <c r="O100" s="11">
        <v>8.8414174673799995</v>
      </c>
      <c r="P100" s="13"/>
      <c r="Q100" s="13"/>
      <c r="R100" s="14"/>
      <c r="S100" s="11">
        <v>81.060947078924997</v>
      </c>
      <c r="T100" s="11">
        <v>10.491821361656999</v>
      </c>
      <c r="U100" s="13"/>
      <c r="V100" s="13"/>
      <c r="W100" s="14"/>
      <c r="X100" s="28">
        <v>0</v>
      </c>
    </row>
    <row r="101" spans="1:24" x14ac:dyDescent="0.2">
      <c r="A101" s="9" t="s">
        <v>147</v>
      </c>
      <c r="B101" s="10" t="s">
        <v>534</v>
      </c>
      <c r="C101" s="11">
        <v>164.15996465830099</v>
      </c>
      <c r="D101" s="11">
        <v>41.860120410933</v>
      </c>
      <c r="E101" s="11">
        <v>122.299844247368</v>
      </c>
      <c r="F101" s="11">
        <v>64.029855010941006</v>
      </c>
      <c r="G101" s="11">
        <v>113.127355928816</v>
      </c>
      <c r="H101" s="14">
        <v>0</v>
      </c>
      <c r="I101" s="11">
        <v>39.023956287009</v>
      </c>
      <c r="J101" s="11">
        <v>2.8361641239240001</v>
      </c>
      <c r="K101" s="13"/>
      <c r="L101" s="13"/>
      <c r="M101" s="14"/>
      <c r="N101" s="11">
        <v>105.45073034337101</v>
      </c>
      <c r="O101" s="11">
        <v>16.849113903997001</v>
      </c>
      <c r="P101" s="13"/>
      <c r="Q101" s="13"/>
      <c r="R101" s="14"/>
      <c r="S101" s="11">
        <v>144.47468663038001</v>
      </c>
      <c r="T101" s="11">
        <v>19.685278027921001</v>
      </c>
      <c r="U101" s="13"/>
      <c r="V101" s="13"/>
      <c r="W101" s="14"/>
      <c r="X101" s="28">
        <v>0</v>
      </c>
    </row>
    <row r="102" spans="1:24" x14ac:dyDescent="0.2">
      <c r="A102" s="9" t="s">
        <v>170</v>
      </c>
      <c r="B102" s="10" t="s">
        <v>557</v>
      </c>
      <c r="C102" s="11">
        <v>10.685930020416</v>
      </c>
      <c r="D102" s="11">
        <v>3.8428025295460002</v>
      </c>
      <c r="E102" s="11">
        <v>6.8431274908699997</v>
      </c>
      <c r="F102" s="11">
        <v>5.290779245625</v>
      </c>
      <c r="G102" s="11">
        <v>6.3298929290550001</v>
      </c>
      <c r="H102" s="14">
        <v>0</v>
      </c>
      <c r="I102" s="13"/>
      <c r="J102" s="13"/>
      <c r="K102" s="11">
        <v>3.8428025295460002</v>
      </c>
      <c r="L102" s="13"/>
      <c r="M102" s="14"/>
      <c r="N102" s="13"/>
      <c r="O102" s="13"/>
      <c r="P102" s="11">
        <v>6.8431274908699997</v>
      </c>
      <c r="Q102" s="13"/>
      <c r="R102" s="14"/>
      <c r="S102" s="13"/>
      <c r="T102" s="13"/>
      <c r="U102" s="11">
        <v>10.685930020416</v>
      </c>
      <c r="V102" s="13"/>
      <c r="W102" s="14"/>
      <c r="X102" s="28">
        <v>0</v>
      </c>
    </row>
    <row r="103" spans="1:24" x14ac:dyDescent="0.2">
      <c r="A103" s="9" t="s">
        <v>22</v>
      </c>
      <c r="B103" s="10" t="s">
        <v>409</v>
      </c>
      <c r="C103" s="11">
        <v>100.24226672566701</v>
      </c>
      <c r="D103" s="11">
        <v>26.166502078145001</v>
      </c>
      <c r="E103" s="11">
        <v>74.075764647522007</v>
      </c>
      <c r="F103" s="11">
        <v>30.976897962772</v>
      </c>
      <c r="G103" s="11">
        <v>68.520082298958002</v>
      </c>
      <c r="H103" s="14">
        <v>0</v>
      </c>
      <c r="I103" s="11">
        <v>23.100033844200997</v>
      </c>
      <c r="J103" s="11">
        <v>3.0664682339430001</v>
      </c>
      <c r="K103" s="13"/>
      <c r="L103" s="13"/>
      <c r="M103" s="14"/>
      <c r="N103" s="11">
        <v>57.729136614226</v>
      </c>
      <c r="O103" s="11">
        <v>16.346628033297002</v>
      </c>
      <c r="P103" s="13"/>
      <c r="Q103" s="13"/>
      <c r="R103" s="14"/>
      <c r="S103" s="11">
        <v>80.829170458427001</v>
      </c>
      <c r="T103" s="11">
        <v>19.41309626724</v>
      </c>
      <c r="U103" s="13"/>
      <c r="V103" s="13"/>
      <c r="W103" s="14"/>
      <c r="X103" s="28">
        <v>0</v>
      </c>
    </row>
    <row r="104" spans="1:24" x14ac:dyDescent="0.2">
      <c r="A104" s="9" t="s">
        <v>190</v>
      </c>
      <c r="B104" s="10" t="s">
        <v>577</v>
      </c>
      <c r="C104" s="11">
        <v>2.7229191357299998</v>
      </c>
      <c r="D104" s="11">
        <v>0.353703451424</v>
      </c>
      <c r="E104" s="11">
        <v>2.3692156843059999</v>
      </c>
      <c r="F104" s="11">
        <v>-5.0206940693969999</v>
      </c>
      <c r="G104" s="11">
        <v>2.1915245079829999</v>
      </c>
      <c r="H104" s="14">
        <v>0.5</v>
      </c>
      <c r="I104" s="13"/>
      <c r="J104" s="11">
        <v>0.353703451424</v>
      </c>
      <c r="K104" s="13"/>
      <c r="L104" s="13"/>
      <c r="M104" s="14"/>
      <c r="N104" s="13"/>
      <c r="O104" s="11">
        <v>2.3692156843059999</v>
      </c>
      <c r="P104" s="13"/>
      <c r="Q104" s="13"/>
      <c r="R104" s="14"/>
      <c r="S104" s="13"/>
      <c r="T104" s="11">
        <v>2.7229191357299998</v>
      </c>
      <c r="U104" s="13"/>
      <c r="V104" s="13"/>
      <c r="W104" s="14"/>
      <c r="X104" s="28">
        <v>0</v>
      </c>
    </row>
    <row r="105" spans="1:24" x14ac:dyDescent="0.2">
      <c r="A105" s="9" t="s">
        <v>207</v>
      </c>
      <c r="B105" s="10" t="s">
        <v>594</v>
      </c>
      <c r="C105" s="11">
        <v>2.6891905126890001</v>
      </c>
      <c r="D105" s="11">
        <v>0.12666501646</v>
      </c>
      <c r="E105" s="11">
        <v>2.5625254962290001</v>
      </c>
      <c r="F105" s="11">
        <v>-10.943503837194999</v>
      </c>
      <c r="G105" s="11">
        <v>2.370336084012</v>
      </c>
      <c r="H105" s="14">
        <v>0.5</v>
      </c>
      <c r="I105" s="13"/>
      <c r="J105" s="11">
        <v>0.12666501646</v>
      </c>
      <c r="K105" s="13"/>
      <c r="L105" s="13"/>
      <c r="M105" s="14"/>
      <c r="N105" s="13"/>
      <c r="O105" s="11">
        <v>2.5625254962290001</v>
      </c>
      <c r="P105" s="13"/>
      <c r="Q105" s="13"/>
      <c r="R105" s="14"/>
      <c r="S105" s="13"/>
      <c r="T105" s="11">
        <v>2.6891905126890001</v>
      </c>
      <c r="U105" s="13"/>
      <c r="V105" s="13"/>
      <c r="W105" s="14"/>
      <c r="X105" s="28">
        <v>0</v>
      </c>
    </row>
    <row r="106" spans="1:24" x14ac:dyDescent="0.2">
      <c r="A106" s="9" t="s">
        <v>220</v>
      </c>
      <c r="B106" s="10" t="s">
        <v>607</v>
      </c>
      <c r="C106" s="11">
        <v>1.326971109409</v>
      </c>
      <c r="D106" s="11">
        <v>0</v>
      </c>
      <c r="E106" s="11">
        <v>1.326971109409</v>
      </c>
      <c r="F106" s="11">
        <v>-7.8198387020569999</v>
      </c>
      <c r="G106" s="11">
        <v>1.2274482762029999</v>
      </c>
      <c r="H106" s="14">
        <v>0.5</v>
      </c>
      <c r="I106" s="13"/>
      <c r="J106" s="11">
        <v>0</v>
      </c>
      <c r="K106" s="13"/>
      <c r="L106" s="13"/>
      <c r="M106" s="14"/>
      <c r="N106" s="13"/>
      <c r="O106" s="11">
        <v>1.326971109409</v>
      </c>
      <c r="P106" s="13"/>
      <c r="Q106" s="13"/>
      <c r="R106" s="14"/>
      <c r="S106" s="13"/>
      <c r="T106" s="11">
        <v>1.326971109409</v>
      </c>
      <c r="U106" s="13"/>
      <c r="V106" s="13"/>
      <c r="W106" s="14"/>
      <c r="X106" s="28">
        <v>-0.61888718935200004</v>
      </c>
    </row>
    <row r="107" spans="1:24" x14ac:dyDescent="0.2">
      <c r="A107" s="9" t="s">
        <v>245</v>
      </c>
      <c r="B107" s="10" t="s">
        <v>632</v>
      </c>
      <c r="C107" s="11">
        <v>1.8212435381799998</v>
      </c>
      <c r="D107" s="11">
        <v>0</v>
      </c>
      <c r="E107" s="11">
        <v>1.8212435381799998</v>
      </c>
      <c r="F107" s="11">
        <v>-10.330828961549001</v>
      </c>
      <c r="G107" s="11">
        <v>1.6846502728170001</v>
      </c>
      <c r="H107" s="14">
        <v>0.5</v>
      </c>
      <c r="I107" s="13"/>
      <c r="J107" s="11">
        <v>0</v>
      </c>
      <c r="K107" s="13"/>
      <c r="L107" s="13"/>
      <c r="M107" s="14"/>
      <c r="N107" s="13"/>
      <c r="O107" s="11">
        <v>1.8212435381799998</v>
      </c>
      <c r="P107" s="13"/>
      <c r="Q107" s="13"/>
      <c r="R107" s="14"/>
      <c r="S107" s="13"/>
      <c r="T107" s="11">
        <v>1.8212435381799998</v>
      </c>
      <c r="U107" s="13"/>
      <c r="V107" s="13"/>
      <c r="W107" s="14"/>
      <c r="X107" s="28">
        <v>-0.17786638559099999</v>
      </c>
    </row>
    <row r="108" spans="1:24" x14ac:dyDescent="0.2">
      <c r="A108" s="9" t="s">
        <v>262</v>
      </c>
      <c r="B108" s="10" t="s">
        <v>649</v>
      </c>
      <c r="C108" s="11">
        <v>2.613636921671</v>
      </c>
      <c r="D108" s="11">
        <v>0</v>
      </c>
      <c r="E108" s="11">
        <v>2.613636921671</v>
      </c>
      <c r="F108" s="11">
        <v>-16.350891432177999</v>
      </c>
      <c r="G108" s="11">
        <v>2.4176141525450001</v>
      </c>
      <c r="H108" s="14">
        <v>0.5</v>
      </c>
      <c r="I108" s="13"/>
      <c r="J108" s="11">
        <v>0</v>
      </c>
      <c r="K108" s="13"/>
      <c r="L108" s="13"/>
      <c r="M108" s="14"/>
      <c r="N108" s="13"/>
      <c r="O108" s="11">
        <v>2.613636921671</v>
      </c>
      <c r="P108" s="13"/>
      <c r="Q108" s="13"/>
      <c r="R108" s="14"/>
      <c r="S108" s="13"/>
      <c r="T108" s="11">
        <v>2.613636921671</v>
      </c>
      <c r="U108" s="13"/>
      <c r="V108" s="13"/>
      <c r="W108" s="14"/>
      <c r="X108" s="28">
        <v>-0.12332889673900001</v>
      </c>
    </row>
    <row r="109" spans="1:24" x14ac:dyDescent="0.2">
      <c r="A109" s="9" t="s">
        <v>302</v>
      </c>
      <c r="B109" s="10" t="s">
        <v>689</v>
      </c>
      <c r="C109" s="11">
        <v>7.5089821405570003</v>
      </c>
      <c r="D109" s="11">
        <v>1.599609529629</v>
      </c>
      <c r="E109" s="11">
        <v>5.909372610928</v>
      </c>
      <c r="F109" s="11">
        <v>-7.6271895365800004</v>
      </c>
      <c r="G109" s="11">
        <v>5.4661696651079996</v>
      </c>
      <c r="H109" s="14">
        <v>0.5</v>
      </c>
      <c r="I109" s="13"/>
      <c r="J109" s="11">
        <v>1.599609529629</v>
      </c>
      <c r="K109" s="13"/>
      <c r="L109" s="13"/>
      <c r="M109" s="14"/>
      <c r="N109" s="13"/>
      <c r="O109" s="11">
        <v>5.909372610928</v>
      </c>
      <c r="P109" s="13"/>
      <c r="Q109" s="13"/>
      <c r="R109" s="14"/>
      <c r="S109" s="13"/>
      <c r="T109" s="11">
        <v>7.5089821405570003</v>
      </c>
      <c r="U109" s="13"/>
      <c r="V109" s="13"/>
      <c r="W109" s="14"/>
      <c r="X109" s="28">
        <v>0</v>
      </c>
    </row>
    <row r="110" spans="1:24" x14ac:dyDescent="0.2">
      <c r="A110" s="9" t="s">
        <v>317</v>
      </c>
      <c r="B110" s="10" t="s">
        <v>704</v>
      </c>
      <c r="C110" s="11">
        <v>2.7291725205259998</v>
      </c>
      <c r="D110" s="11">
        <v>0.41393126046299999</v>
      </c>
      <c r="E110" s="11">
        <v>2.3152412600629999</v>
      </c>
      <c r="F110" s="11">
        <v>-6.189618185264</v>
      </c>
      <c r="G110" s="11">
        <v>2.1415981655580003</v>
      </c>
      <c r="H110" s="14">
        <v>0.5</v>
      </c>
      <c r="I110" s="13"/>
      <c r="J110" s="11">
        <v>0.41393126046299999</v>
      </c>
      <c r="K110" s="13"/>
      <c r="L110" s="13"/>
      <c r="M110" s="14"/>
      <c r="N110" s="13"/>
      <c r="O110" s="11">
        <v>2.3152412600629999</v>
      </c>
      <c r="P110" s="13"/>
      <c r="Q110" s="13"/>
      <c r="R110" s="14"/>
      <c r="S110" s="13"/>
      <c r="T110" s="11">
        <v>2.7291725205259998</v>
      </c>
      <c r="U110" s="13"/>
      <c r="V110" s="13"/>
      <c r="W110" s="14"/>
      <c r="X110" s="28">
        <v>0</v>
      </c>
    </row>
    <row r="111" spans="1:24" x14ac:dyDescent="0.2">
      <c r="A111" s="9" t="s">
        <v>110</v>
      </c>
      <c r="B111" s="10" t="s">
        <v>497</v>
      </c>
      <c r="C111" s="11">
        <v>63.632370433207001</v>
      </c>
      <c r="D111" s="11">
        <v>12.494428671437001</v>
      </c>
      <c r="E111" s="11">
        <v>51.137941761770001</v>
      </c>
      <c r="F111" s="11">
        <v>6.1749644640290002</v>
      </c>
      <c r="G111" s="11">
        <v>47.302596129637003</v>
      </c>
      <c r="H111" s="14">
        <v>0</v>
      </c>
      <c r="I111" s="11">
        <v>12.180919672147001</v>
      </c>
      <c r="J111" s="11">
        <v>0.31350899929000003</v>
      </c>
      <c r="K111" s="13"/>
      <c r="L111" s="13"/>
      <c r="M111" s="14"/>
      <c r="N111" s="11">
        <v>41.771662163298004</v>
      </c>
      <c r="O111" s="11">
        <v>9.3662795984719995</v>
      </c>
      <c r="P111" s="13"/>
      <c r="Q111" s="13"/>
      <c r="R111" s="14"/>
      <c r="S111" s="11">
        <v>53.952581835445002</v>
      </c>
      <c r="T111" s="11">
        <v>9.6797885977620002</v>
      </c>
      <c r="U111" s="13"/>
      <c r="V111" s="13"/>
      <c r="W111" s="14"/>
      <c r="X111" s="28">
        <v>0</v>
      </c>
    </row>
    <row r="112" spans="1:24" x14ac:dyDescent="0.2">
      <c r="A112" s="9" t="s">
        <v>344</v>
      </c>
      <c r="B112" s="10" t="s">
        <v>731</v>
      </c>
      <c r="C112" s="11">
        <v>3.4564995817750002</v>
      </c>
      <c r="D112" s="11">
        <v>0.38288657652800001</v>
      </c>
      <c r="E112" s="11">
        <v>3.0736130052470001</v>
      </c>
      <c r="F112" s="11">
        <v>-19.772140272672001</v>
      </c>
      <c r="G112" s="11">
        <v>2.8430920298540001</v>
      </c>
      <c r="H112" s="14">
        <v>0.5</v>
      </c>
      <c r="I112" s="13"/>
      <c r="J112" s="11">
        <v>0.38288657652800001</v>
      </c>
      <c r="K112" s="13"/>
      <c r="L112" s="13"/>
      <c r="M112" s="14"/>
      <c r="N112" s="13"/>
      <c r="O112" s="11">
        <v>3.0736130052470001</v>
      </c>
      <c r="P112" s="13"/>
      <c r="Q112" s="13"/>
      <c r="R112" s="14"/>
      <c r="S112" s="13"/>
      <c r="T112" s="11">
        <v>3.4564995817750002</v>
      </c>
      <c r="U112" s="13"/>
      <c r="V112" s="13"/>
      <c r="W112" s="14"/>
      <c r="X112" s="28">
        <v>0</v>
      </c>
    </row>
    <row r="113" spans="1:24" x14ac:dyDescent="0.2">
      <c r="A113" s="9" t="s">
        <v>88</v>
      </c>
      <c r="B113" s="10" t="s">
        <v>475</v>
      </c>
      <c r="C113" s="11">
        <v>87.081372192681016</v>
      </c>
      <c r="D113" s="11">
        <v>14.966014988815001</v>
      </c>
      <c r="E113" s="11">
        <v>72.115357203866012</v>
      </c>
      <c r="F113" s="11">
        <v>60.152730811169</v>
      </c>
      <c r="G113" s="11">
        <v>66.706705413576003</v>
      </c>
      <c r="H113" s="14">
        <v>0</v>
      </c>
      <c r="I113" s="11">
        <v>14.966014988815001</v>
      </c>
      <c r="J113" s="13"/>
      <c r="K113" s="13"/>
      <c r="L113" s="13"/>
      <c r="M113" s="14"/>
      <c r="N113" s="11">
        <v>72.115357203866012</v>
      </c>
      <c r="O113" s="13"/>
      <c r="P113" s="13"/>
      <c r="Q113" s="13"/>
      <c r="R113" s="14"/>
      <c r="S113" s="11">
        <v>87.081372192681016</v>
      </c>
      <c r="T113" s="13"/>
      <c r="U113" s="13"/>
      <c r="V113" s="13"/>
      <c r="W113" s="14"/>
      <c r="X113" s="28">
        <v>0</v>
      </c>
    </row>
    <row r="114" spans="1:24" x14ac:dyDescent="0.2">
      <c r="A114" s="9" t="s">
        <v>171</v>
      </c>
      <c r="B114" s="10" t="s">
        <v>558</v>
      </c>
      <c r="C114" s="11">
        <v>11.118687653533</v>
      </c>
      <c r="D114" s="11">
        <v>3.6601054847889998</v>
      </c>
      <c r="E114" s="11">
        <v>7.4585821687439999</v>
      </c>
      <c r="F114" s="11">
        <v>5.0054476456690002</v>
      </c>
      <c r="G114" s="11">
        <v>6.8991885060879996</v>
      </c>
      <c r="H114" s="11">
        <v>0</v>
      </c>
      <c r="I114" s="12"/>
      <c r="J114" s="13"/>
      <c r="K114" s="11">
        <v>3.6601054847889998</v>
      </c>
      <c r="L114" s="13"/>
      <c r="M114" s="14"/>
      <c r="N114" s="12"/>
      <c r="O114" s="13"/>
      <c r="P114" s="11">
        <v>7.4585821687439999</v>
      </c>
      <c r="Q114" s="13"/>
      <c r="R114" s="14"/>
      <c r="S114" s="12"/>
      <c r="T114" s="13"/>
      <c r="U114" s="11">
        <v>11.118687653533</v>
      </c>
      <c r="V114" s="13"/>
      <c r="W114" s="14"/>
      <c r="X114" s="28">
        <v>0</v>
      </c>
    </row>
    <row r="115" spans="1:24" x14ac:dyDescent="0.2">
      <c r="A115" s="9" t="s">
        <v>221</v>
      </c>
      <c r="B115" s="10" t="s">
        <v>608</v>
      </c>
      <c r="C115" s="11">
        <v>3.9541629972769998</v>
      </c>
      <c r="D115" s="11">
        <v>0.445460232357</v>
      </c>
      <c r="E115" s="11">
        <v>3.5087027649199998</v>
      </c>
      <c r="F115" s="11">
        <v>-10.627525226291999</v>
      </c>
      <c r="G115" s="11">
        <v>3.2455500575509997</v>
      </c>
      <c r="H115" s="11">
        <v>0.5</v>
      </c>
      <c r="I115" s="12"/>
      <c r="J115" s="11">
        <v>0.445460232357</v>
      </c>
      <c r="K115" s="13"/>
      <c r="L115" s="13"/>
      <c r="M115" s="14"/>
      <c r="N115" s="12"/>
      <c r="O115" s="11">
        <v>3.5087027649199998</v>
      </c>
      <c r="P115" s="13"/>
      <c r="Q115" s="13"/>
      <c r="R115" s="14"/>
      <c r="S115" s="12"/>
      <c r="T115" s="11">
        <v>3.9541629972769998</v>
      </c>
      <c r="U115" s="13"/>
      <c r="V115" s="13"/>
      <c r="W115" s="14"/>
      <c r="X115" s="28">
        <v>0</v>
      </c>
    </row>
    <row r="116" spans="1:24" x14ac:dyDescent="0.2">
      <c r="A116" s="9" t="s">
        <v>246</v>
      </c>
      <c r="B116" s="10" t="s">
        <v>633</v>
      </c>
      <c r="C116" s="11">
        <v>2.7220482762359999</v>
      </c>
      <c r="D116" s="11">
        <v>0.239938535516</v>
      </c>
      <c r="E116" s="11">
        <v>2.4821097407199999</v>
      </c>
      <c r="F116" s="11">
        <v>-21.501977558509001</v>
      </c>
      <c r="G116" s="11">
        <v>2.2959515101660002</v>
      </c>
      <c r="H116" s="11">
        <v>0.5</v>
      </c>
      <c r="I116" s="12"/>
      <c r="J116" s="11">
        <v>0.239938535516</v>
      </c>
      <c r="K116" s="13"/>
      <c r="L116" s="13"/>
      <c r="M116" s="14"/>
      <c r="N116" s="12"/>
      <c r="O116" s="11">
        <v>2.4821097407199999</v>
      </c>
      <c r="P116" s="13"/>
      <c r="Q116" s="13"/>
      <c r="R116" s="14"/>
      <c r="S116" s="12"/>
      <c r="T116" s="11">
        <v>2.7220482762359999</v>
      </c>
      <c r="U116" s="13"/>
      <c r="V116" s="13"/>
      <c r="W116" s="14"/>
      <c r="X116" s="28">
        <v>0</v>
      </c>
    </row>
    <row r="117" spans="1:24" x14ac:dyDescent="0.2">
      <c r="A117" s="9" t="s">
        <v>197</v>
      </c>
      <c r="B117" s="10" t="s">
        <v>584</v>
      </c>
      <c r="C117" s="11">
        <v>1.7355334877270001</v>
      </c>
      <c r="D117" s="11">
        <v>8.7295973175E-2</v>
      </c>
      <c r="E117" s="11">
        <v>1.6482375145520001</v>
      </c>
      <c r="F117" s="11">
        <v>-6.7898186423469999</v>
      </c>
      <c r="G117" s="11">
        <v>1.5246197009610001</v>
      </c>
      <c r="H117" s="11">
        <v>0.5</v>
      </c>
      <c r="I117" s="12"/>
      <c r="J117" s="11">
        <v>8.7295973175E-2</v>
      </c>
      <c r="K117" s="13"/>
      <c r="L117" s="13"/>
      <c r="M117" s="14"/>
      <c r="N117" s="12"/>
      <c r="O117" s="11">
        <v>1.6482375145520001</v>
      </c>
      <c r="P117" s="13"/>
      <c r="Q117" s="13"/>
      <c r="R117" s="14"/>
      <c r="S117" s="12"/>
      <c r="T117" s="11">
        <v>1.7355334877270001</v>
      </c>
      <c r="U117" s="13"/>
      <c r="V117" s="13"/>
      <c r="W117" s="14"/>
      <c r="X117" s="28">
        <v>0</v>
      </c>
    </row>
    <row r="118" spans="1:24" x14ac:dyDescent="0.2">
      <c r="A118" s="9" t="s">
        <v>358</v>
      </c>
      <c r="B118" s="10" t="s">
        <v>745</v>
      </c>
      <c r="C118" s="11">
        <v>2.2368626913220004</v>
      </c>
      <c r="D118" s="11">
        <v>0</v>
      </c>
      <c r="E118" s="11">
        <v>2.2368626913220004</v>
      </c>
      <c r="F118" s="11">
        <v>-19.862230313087</v>
      </c>
      <c r="G118" s="11">
        <v>2.0690979894729997</v>
      </c>
      <c r="H118" s="11">
        <v>0.5</v>
      </c>
      <c r="I118" s="12"/>
      <c r="J118" s="11">
        <v>0</v>
      </c>
      <c r="K118" s="13"/>
      <c r="L118" s="13"/>
      <c r="M118" s="14"/>
      <c r="N118" s="12"/>
      <c r="O118" s="11">
        <v>2.2368626913220004</v>
      </c>
      <c r="P118" s="13"/>
      <c r="Q118" s="13"/>
      <c r="R118" s="14"/>
      <c r="S118" s="12"/>
      <c r="T118" s="11">
        <v>2.2368626913220004</v>
      </c>
      <c r="U118" s="13"/>
      <c r="V118" s="13"/>
      <c r="W118" s="14"/>
      <c r="X118" s="28">
        <v>-0.85603800962200005</v>
      </c>
    </row>
    <row r="119" spans="1:24" x14ac:dyDescent="0.2">
      <c r="A119" s="9" t="s">
        <v>23</v>
      </c>
      <c r="B119" s="10" t="s">
        <v>410</v>
      </c>
      <c r="C119" s="11">
        <v>96.982889975346993</v>
      </c>
      <c r="D119" s="11">
        <v>25.732453034603001</v>
      </c>
      <c r="E119" s="11">
        <v>71.250436940743995</v>
      </c>
      <c r="F119" s="11">
        <v>37.340892401188</v>
      </c>
      <c r="G119" s="11">
        <v>65.906654170188006</v>
      </c>
      <c r="H119" s="13">
        <v>0</v>
      </c>
      <c r="I119" s="12">
        <v>22.937168962698003</v>
      </c>
      <c r="J119" s="11">
        <v>2.7952840719050003</v>
      </c>
      <c r="K119" s="13"/>
      <c r="L119" s="13"/>
      <c r="M119" s="14"/>
      <c r="N119" s="12">
        <v>57.166487633900999</v>
      </c>
      <c r="O119" s="11">
        <v>14.083949306841999</v>
      </c>
      <c r="P119" s="13"/>
      <c r="Q119" s="13"/>
      <c r="R119" s="14"/>
      <c r="S119" s="12">
        <v>80.103656596598995</v>
      </c>
      <c r="T119" s="11">
        <v>16.879233378746999</v>
      </c>
      <c r="U119" s="13"/>
      <c r="V119" s="13"/>
      <c r="W119" s="14"/>
      <c r="X119" s="28">
        <v>0</v>
      </c>
    </row>
    <row r="120" spans="1:24" x14ac:dyDescent="0.2">
      <c r="A120" s="9" t="s">
        <v>232</v>
      </c>
      <c r="B120" s="10" t="s">
        <v>619</v>
      </c>
      <c r="C120" s="11">
        <v>3.459846494427</v>
      </c>
      <c r="D120" s="11">
        <v>0.26041126361299999</v>
      </c>
      <c r="E120" s="11">
        <v>3.1994352308140002</v>
      </c>
      <c r="F120" s="11">
        <v>-10.828082892452001</v>
      </c>
      <c r="G120" s="11">
        <v>2.9594775885029998</v>
      </c>
      <c r="H120" s="11">
        <v>0.5</v>
      </c>
      <c r="I120" s="12"/>
      <c r="J120" s="11">
        <v>0.26041126361299999</v>
      </c>
      <c r="K120" s="13"/>
      <c r="L120" s="13"/>
      <c r="M120" s="14"/>
      <c r="N120" s="12"/>
      <c r="O120" s="11">
        <v>3.1994352308140002</v>
      </c>
      <c r="P120" s="13"/>
      <c r="Q120" s="13"/>
      <c r="R120" s="14"/>
      <c r="S120" s="12"/>
      <c r="T120" s="11">
        <v>3.459846494427</v>
      </c>
      <c r="U120" s="13"/>
      <c r="V120" s="13"/>
      <c r="W120" s="14"/>
      <c r="X120" s="28">
        <v>0</v>
      </c>
    </row>
    <row r="121" spans="1:24" x14ac:dyDescent="0.2">
      <c r="A121" s="9" t="s">
        <v>359</v>
      </c>
      <c r="B121" s="10" t="s">
        <v>746</v>
      </c>
      <c r="C121" s="11">
        <v>1.363943802389</v>
      </c>
      <c r="D121" s="11">
        <v>0</v>
      </c>
      <c r="E121" s="11">
        <v>1.363943802389</v>
      </c>
      <c r="F121" s="11">
        <v>-8.6691896225589993</v>
      </c>
      <c r="G121" s="11">
        <v>1.26164801721</v>
      </c>
      <c r="H121" s="11">
        <v>0.5</v>
      </c>
      <c r="I121" s="12"/>
      <c r="J121" s="11">
        <v>0</v>
      </c>
      <c r="K121" s="13"/>
      <c r="L121" s="13"/>
      <c r="M121" s="14"/>
      <c r="N121" s="12"/>
      <c r="O121" s="11">
        <v>1.363943802389</v>
      </c>
      <c r="P121" s="13"/>
      <c r="Q121" s="13"/>
      <c r="R121" s="14"/>
      <c r="S121" s="12"/>
      <c r="T121" s="11">
        <v>1.363943802389</v>
      </c>
      <c r="U121" s="13"/>
      <c r="V121" s="13"/>
      <c r="W121" s="14"/>
      <c r="X121" s="28">
        <v>-0.31915863977100001</v>
      </c>
    </row>
    <row r="122" spans="1:24" x14ac:dyDescent="0.2">
      <c r="A122" s="9" t="s">
        <v>202</v>
      </c>
      <c r="B122" s="10" t="s">
        <v>589</v>
      </c>
      <c r="C122" s="11">
        <v>3.7554202493519999</v>
      </c>
      <c r="D122" s="11">
        <v>0.56189486238999997</v>
      </c>
      <c r="E122" s="11">
        <v>3.1935253869619999</v>
      </c>
      <c r="F122" s="11">
        <v>-6.9540418029089999</v>
      </c>
      <c r="G122" s="11">
        <v>2.9540109829399999</v>
      </c>
      <c r="H122" s="11">
        <v>0.5</v>
      </c>
      <c r="I122" s="12"/>
      <c r="J122" s="11">
        <v>0.56189486238999997</v>
      </c>
      <c r="K122" s="13"/>
      <c r="L122" s="13"/>
      <c r="M122" s="14"/>
      <c r="N122" s="12"/>
      <c r="O122" s="11">
        <v>3.1935253869619999</v>
      </c>
      <c r="P122" s="13"/>
      <c r="Q122" s="13"/>
      <c r="R122" s="14"/>
      <c r="S122" s="12"/>
      <c r="T122" s="11">
        <v>3.7554202493519999</v>
      </c>
      <c r="U122" s="13"/>
      <c r="V122" s="13"/>
      <c r="W122" s="14"/>
      <c r="X122" s="28">
        <v>0</v>
      </c>
    </row>
    <row r="123" spans="1:24" x14ac:dyDescent="0.2">
      <c r="A123" s="9" t="s">
        <v>94</v>
      </c>
      <c r="B123" s="10" t="s">
        <v>481</v>
      </c>
      <c r="C123" s="11">
        <v>215.43585752905904</v>
      </c>
      <c r="D123" s="11">
        <v>45.739098664004999</v>
      </c>
      <c r="E123" s="11">
        <v>169.69675886505402</v>
      </c>
      <c r="F123" s="11">
        <v>124.50452072202199</v>
      </c>
      <c r="G123" s="11">
        <v>156.96950195017499</v>
      </c>
      <c r="H123" s="13">
        <v>0</v>
      </c>
      <c r="I123" s="12">
        <v>45.739098664004999</v>
      </c>
      <c r="J123" s="13"/>
      <c r="K123" s="13"/>
      <c r="L123" s="13"/>
      <c r="M123" s="14"/>
      <c r="N123" s="12">
        <v>169.69675886505402</v>
      </c>
      <c r="O123" s="13"/>
      <c r="P123" s="13"/>
      <c r="Q123" s="13"/>
      <c r="R123" s="14"/>
      <c r="S123" s="12">
        <v>215.43585752905904</v>
      </c>
      <c r="T123" s="13"/>
      <c r="U123" s="13"/>
      <c r="V123" s="13"/>
      <c r="W123" s="14"/>
      <c r="X123" s="28">
        <v>0</v>
      </c>
    </row>
    <row r="124" spans="1:24" x14ac:dyDescent="0.2">
      <c r="A124" s="9" t="s">
        <v>178</v>
      </c>
      <c r="B124" s="10" t="s">
        <v>565</v>
      </c>
      <c r="C124" s="11">
        <v>25.217010289714</v>
      </c>
      <c r="D124" s="11">
        <v>9.3467954592079998</v>
      </c>
      <c r="E124" s="11">
        <v>15.870214830506001</v>
      </c>
      <c r="F124" s="11">
        <v>9.1986102854520002</v>
      </c>
      <c r="G124" s="11">
        <v>14.679948718218</v>
      </c>
      <c r="H124" s="11">
        <v>0</v>
      </c>
      <c r="I124" s="12"/>
      <c r="J124" s="13"/>
      <c r="K124" s="11">
        <v>9.3467954592079998</v>
      </c>
      <c r="L124" s="13"/>
      <c r="M124" s="14"/>
      <c r="N124" s="12"/>
      <c r="O124" s="13"/>
      <c r="P124" s="11">
        <v>15.870214830506001</v>
      </c>
      <c r="Q124" s="13"/>
      <c r="R124" s="14"/>
      <c r="S124" s="12"/>
      <c r="T124" s="13"/>
      <c r="U124" s="11">
        <v>25.217010289714</v>
      </c>
      <c r="V124" s="13"/>
      <c r="W124" s="14"/>
      <c r="X124" s="28">
        <v>0</v>
      </c>
    </row>
    <row r="125" spans="1:24" x14ac:dyDescent="0.2">
      <c r="A125" s="9" t="s">
        <v>208</v>
      </c>
      <c r="B125" s="10" t="s">
        <v>595</v>
      </c>
      <c r="C125" s="11">
        <v>4.8366618169530007</v>
      </c>
      <c r="D125" s="11">
        <v>0.86888574095400006</v>
      </c>
      <c r="E125" s="11">
        <v>3.9677760759990002</v>
      </c>
      <c r="F125" s="11">
        <v>-27.913747669698001</v>
      </c>
      <c r="G125" s="11">
        <v>3.6701928702989997</v>
      </c>
      <c r="H125" s="11">
        <v>0.5</v>
      </c>
      <c r="I125" s="12"/>
      <c r="J125" s="11">
        <v>0.86888574095400006</v>
      </c>
      <c r="K125" s="13"/>
      <c r="L125" s="13"/>
      <c r="M125" s="14"/>
      <c r="N125" s="12"/>
      <c r="O125" s="11">
        <v>3.9677760759990002</v>
      </c>
      <c r="P125" s="13"/>
      <c r="Q125" s="13"/>
      <c r="R125" s="14"/>
      <c r="S125" s="12"/>
      <c r="T125" s="11">
        <v>4.8366618169530007</v>
      </c>
      <c r="U125" s="13"/>
      <c r="V125" s="13"/>
      <c r="W125" s="14"/>
      <c r="X125" s="28">
        <v>0</v>
      </c>
    </row>
    <row r="126" spans="1:24" x14ac:dyDescent="0.2">
      <c r="A126" s="9" t="s">
        <v>247</v>
      </c>
      <c r="B126" s="10" t="s">
        <v>634</v>
      </c>
      <c r="C126" s="11">
        <v>1.8528425763399998</v>
      </c>
      <c r="D126" s="11">
        <v>0</v>
      </c>
      <c r="E126" s="11">
        <v>1.8528425763399998</v>
      </c>
      <c r="F126" s="11">
        <v>-16.034643640582001</v>
      </c>
      <c r="G126" s="11">
        <v>1.7138793831150001</v>
      </c>
      <c r="H126" s="11">
        <v>0.5</v>
      </c>
      <c r="I126" s="12"/>
      <c r="J126" s="11">
        <v>0</v>
      </c>
      <c r="K126" s="13"/>
      <c r="L126" s="13"/>
      <c r="M126" s="14"/>
      <c r="N126" s="12"/>
      <c r="O126" s="11">
        <v>1.8528425763399998</v>
      </c>
      <c r="P126" s="13"/>
      <c r="Q126" s="13"/>
      <c r="R126" s="14"/>
      <c r="S126" s="12"/>
      <c r="T126" s="11">
        <v>1.8528425763399998</v>
      </c>
      <c r="U126" s="13"/>
      <c r="V126" s="13"/>
      <c r="W126" s="14"/>
      <c r="X126" s="28">
        <v>-3.5568141077000001E-2</v>
      </c>
    </row>
    <row r="127" spans="1:24" x14ac:dyDescent="0.2">
      <c r="A127" s="9" t="s">
        <v>191</v>
      </c>
      <c r="B127" s="10" t="s">
        <v>578</v>
      </c>
      <c r="C127" s="11">
        <v>4.0002445968579998</v>
      </c>
      <c r="D127" s="11">
        <v>0.44380202372100003</v>
      </c>
      <c r="E127" s="11">
        <v>3.5564425731370002</v>
      </c>
      <c r="F127" s="11">
        <v>-6.707444075542</v>
      </c>
      <c r="G127" s="11">
        <v>3.2897093801509998</v>
      </c>
      <c r="H127" s="11">
        <v>0.5</v>
      </c>
      <c r="I127" s="12"/>
      <c r="J127" s="11">
        <v>0.44380202372100003</v>
      </c>
      <c r="K127" s="13"/>
      <c r="L127" s="13"/>
      <c r="M127" s="14"/>
      <c r="N127" s="12"/>
      <c r="O127" s="11">
        <v>3.5564425731370002</v>
      </c>
      <c r="P127" s="13"/>
      <c r="Q127" s="13"/>
      <c r="R127" s="14"/>
      <c r="S127" s="12"/>
      <c r="T127" s="11">
        <v>4.0002445968579998</v>
      </c>
      <c r="U127" s="13"/>
      <c r="V127" s="13"/>
      <c r="W127" s="14"/>
      <c r="X127" s="28">
        <v>0</v>
      </c>
    </row>
    <row r="128" spans="1:24" x14ac:dyDescent="0.2">
      <c r="A128" s="9" t="s">
        <v>352</v>
      </c>
      <c r="B128" s="10" t="s">
        <v>739</v>
      </c>
      <c r="C128" s="11">
        <v>2.366674707644</v>
      </c>
      <c r="D128" s="11">
        <v>0.44130878992399997</v>
      </c>
      <c r="E128" s="11">
        <v>1.92536591772</v>
      </c>
      <c r="F128" s="11">
        <v>-7.3728902979730009</v>
      </c>
      <c r="G128" s="11">
        <v>1.7809634738910001</v>
      </c>
      <c r="H128" s="11">
        <v>0.5</v>
      </c>
      <c r="I128" s="12"/>
      <c r="J128" s="11">
        <v>0.44130878992399997</v>
      </c>
      <c r="K128" s="13"/>
      <c r="L128" s="13"/>
      <c r="M128" s="14"/>
      <c r="N128" s="12"/>
      <c r="O128" s="11">
        <v>1.92536591772</v>
      </c>
      <c r="P128" s="13"/>
      <c r="Q128" s="13"/>
      <c r="R128" s="14"/>
      <c r="S128" s="12"/>
      <c r="T128" s="11">
        <v>2.366674707644</v>
      </c>
      <c r="U128" s="13"/>
      <c r="V128" s="13"/>
      <c r="W128" s="14"/>
      <c r="X128" s="28">
        <v>0</v>
      </c>
    </row>
    <row r="129" spans="1:24" x14ac:dyDescent="0.2">
      <c r="A129" s="9" t="s">
        <v>240</v>
      </c>
      <c r="B129" s="10" t="s">
        <v>627</v>
      </c>
      <c r="C129" s="11">
        <v>2.8834427481520004</v>
      </c>
      <c r="D129" s="11">
        <v>0.39310840587700002</v>
      </c>
      <c r="E129" s="11">
        <v>2.4903343422750002</v>
      </c>
      <c r="F129" s="11">
        <v>-2.4882975167649999</v>
      </c>
      <c r="G129" s="11">
        <v>2.3035592666039997</v>
      </c>
      <c r="H129" s="11">
        <v>0.49979499999999999</v>
      </c>
      <c r="I129" s="12"/>
      <c r="J129" s="11">
        <v>0.39310840587700002</v>
      </c>
      <c r="K129" s="13"/>
      <c r="L129" s="13"/>
      <c r="M129" s="14"/>
      <c r="N129" s="12"/>
      <c r="O129" s="11">
        <v>2.4903343422750002</v>
      </c>
      <c r="P129" s="13"/>
      <c r="Q129" s="13"/>
      <c r="R129" s="14"/>
      <c r="S129" s="12"/>
      <c r="T129" s="11">
        <v>2.8834427481520004</v>
      </c>
      <c r="U129" s="13"/>
      <c r="V129" s="13"/>
      <c r="W129" s="14"/>
      <c r="X129" s="28">
        <v>0</v>
      </c>
    </row>
    <row r="130" spans="1:24" x14ac:dyDescent="0.2">
      <c r="A130" s="9" t="s">
        <v>284</v>
      </c>
      <c r="B130" s="10" t="s">
        <v>671</v>
      </c>
      <c r="C130" s="11">
        <v>1.9064007642579999</v>
      </c>
      <c r="D130" s="11">
        <v>4.7107565606999996E-2</v>
      </c>
      <c r="E130" s="11">
        <v>1.859293198651</v>
      </c>
      <c r="F130" s="11">
        <v>-8.6571859219739995</v>
      </c>
      <c r="G130" s="11">
        <v>1.7198462087520001</v>
      </c>
      <c r="H130" s="11">
        <v>0.5</v>
      </c>
      <c r="I130" s="12"/>
      <c r="J130" s="11">
        <v>4.7107565606999996E-2</v>
      </c>
      <c r="K130" s="13"/>
      <c r="L130" s="13"/>
      <c r="M130" s="14"/>
      <c r="N130" s="12"/>
      <c r="O130" s="11">
        <v>1.859293198651</v>
      </c>
      <c r="P130" s="13"/>
      <c r="Q130" s="13"/>
      <c r="R130" s="14"/>
      <c r="S130" s="12"/>
      <c r="T130" s="11">
        <v>1.9064007642579999</v>
      </c>
      <c r="U130" s="13"/>
      <c r="V130" s="13"/>
      <c r="W130" s="14"/>
      <c r="X130" s="28">
        <v>0</v>
      </c>
    </row>
    <row r="131" spans="1:24" x14ac:dyDescent="0.2">
      <c r="A131" s="9" t="s">
        <v>55</v>
      </c>
      <c r="B131" s="10" t="s">
        <v>442</v>
      </c>
      <c r="C131" s="11">
        <v>77.595435655898001</v>
      </c>
      <c r="D131" s="11">
        <v>21.423194244661001</v>
      </c>
      <c r="E131" s="11">
        <v>56.172241411237003</v>
      </c>
      <c r="F131" s="11">
        <v>10.446468149795999</v>
      </c>
      <c r="G131" s="11">
        <v>51.959323305394001</v>
      </c>
      <c r="H131" s="13">
        <v>0</v>
      </c>
      <c r="I131" s="12">
        <v>19.968274208554</v>
      </c>
      <c r="J131" s="11">
        <v>1.454920036107</v>
      </c>
      <c r="K131" s="13"/>
      <c r="L131" s="13"/>
      <c r="M131" s="14"/>
      <c r="N131" s="12">
        <v>48.402171963109005</v>
      </c>
      <c r="O131" s="11">
        <v>7.7700694481279999</v>
      </c>
      <c r="P131" s="13"/>
      <c r="Q131" s="13"/>
      <c r="R131" s="14"/>
      <c r="S131" s="12">
        <v>68.370446171663005</v>
      </c>
      <c r="T131" s="11">
        <v>9.2249894842349995</v>
      </c>
      <c r="U131" s="13"/>
      <c r="V131" s="13"/>
      <c r="W131" s="14"/>
      <c r="X131" s="28">
        <v>0</v>
      </c>
    </row>
    <row r="132" spans="1:24" x14ac:dyDescent="0.2">
      <c r="A132" s="9" t="s">
        <v>329</v>
      </c>
      <c r="B132" s="10" t="s">
        <v>716</v>
      </c>
      <c r="C132" s="11">
        <v>3.3404737085480001</v>
      </c>
      <c r="D132" s="11">
        <v>0.38489352808900001</v>
      </c>
      <c r="E132" s="11">
        <v>2.9555801804590001</v>
      </c>
      <c r="F132" s="11">
        <v>-5.8028736408820007</v>
      </c>
      <c r="G132" s="11">
        <v>2.733911666924</v>
      </c>
      <c r="H132" s="11">
        <v>0.5</v>
      </c>
      <c r="I132" s="12"/>
      <c r="J132" s="11">
        <v>0.38489352808900001</v>
      </c>
      <c r="K132" s="13"/>
      <c r="L132" s="13"/>
      <c r="M132" s="14"/>
      <c r="N132" s="12"/>
      <c r="O132" s="11">
        <v>2.9555801804590001</v>
      </c>
      <c r="P132" s="13"/>
      <c r="Q132" s="13"/>
      <c r="R132" s="14"/>
      <c r="S132" s="12"/>
      <c r="T132" s="11">
        <v>3.3404737085480001</v>
      </c>
      <c r="U132" s="13"/>
      <c r="V132" s="13"/>
      <c r="W132" s="14"/>
      <c r="X132" s="28">
        <v>0</v>
      </c>
    </row>
    <row r="133" spans="1:24" x14ac:dyDescent="0.2">
      <c r="A133" s="9" t="s">
        <v>2</v>
      </c>
      <c r="B133" s="10" t="s">
        <v>389</v>
      </c>
      <c r="C133" s="11">
        <v>1174.0638305921011</v>
      </c>
      <c r="D133" s="11">
        <v>136.453945225681</v>
      </c>
      <c r="E133" s="11">
        <v>1037.60988536642</v>
      </c>
      <c r="F133" s="11">
        <v>-376.45547606374402</v>
      </c>
      <c r="G133" s="11">
        <v>959.789143963941</v>
      </c>
      <c r="H133" s="11">
        <v>0.26622200000000001</v>
      </c>
      <c r="I133" s="12"/>
      <c r="J133" s="13"/>
      <c r="K133" s="11">
        <v>84.934320234579999</v>
      </c>
      <c r="L133" s="11">
        <v>22.277726735488002</v>
      </c>
      <c r="M133" s="14">
        <v>29.241898255612998</v>
      </c>
      <c r="N133" s="12"/>
      <c r="O133" s="13"/>
      <c r="P133" s="11">
        <v>126.19343538585301</v>
      </c>
      <c r="Q133" s="11">
        <v>904.15668074667099</v>
      </c>
      <c r="R133" s="14">
        <v>7.2597692338990001</v>
      </c>
      <c r="S133" s="12"/>
      <c r="T133" s="13"/>
      <c r="U133" s="11">
        <v>211.12775562043299</v>
      </c>
      <c r="V133" s="11">
        <v>926.43440748215903</v>
      </c>
      <c r="W133" s="14">
        <v>36.501667489512002</v>
      </c>
      <c r="X133" s="28">
        <v>0</v>
      </c>
    </row>
    <row r="134" spans="1:24" x14ac:dyDescent="0.2">
      <c r="A134" s="9" t="s">
        <v>184</v>
      </c>
      <c r="B134" s="10" t="s">
        <v>571</v>
      </c>
      <c r="C134" s="11">
        <v>211.12775562043299</v>
      </c>
      <c r="D134" s="11">
        <v>84.934320234579999</v>
      </c>
      <c r="E134" s="11">
        <v>126.19343538585301</v>
      </c>
      <c r="F134" s="11">
        <v>0</v>
      </c>
      <c r="G134" s="11">
        <v>116.728927731914</v>
      </c>
      <c r="H134" s="11">
        <v>0</v>
      </c>
      <c r="I134" s="47"/>
      <c r="J134" s="48"/>
      <c r="K134" s="46">
        <v>84.934320234579999</v>
      </c>
      <c r="L134" s="48"/>
      <c r="M134" s="49"/>
      <c r="N134" s="12"/>
      <c r="O134" s="13"/>
      <c r="P134" s="11">
        <v>126.19343538585301</v>
      </c>
      <c r="Q134" s="13"/>
      <c r="R134" s="14"/>
      <c r="S134" s="12"/>
      <c r="T134" s="13"/>
      <c r="U134" s="11">
        <v>211.12775562043299</v>
      </c>
      <c r="V134" s="13"/>
      <c r="W134" s="14"/>
      <c r="X134" s="29">
        <v>0</v>
      </c>
    </row>
    <row r="135" spans="1:24" x14ac:dyDescent="0.2">
      <c r="A135" s="9" t="s">
        <v>155</v>
      </c>
      <c r="B135" s="10" t="s">
        <v>542</v>
      </c>
      <c r="C135" s="11">
        <v>36.501667489512002</v>
      </c>
      <c r="D135" s="11">
        <v>29.241898255612998</v>
      </c>
      <c r="E135" s="11">
        <v>7.2597692338990001</v>
      </c>
      <c r="F135" s="11">
        <v>0</v>
      </c>
      <c r="G135" s="11">
        <v>6.7152865413559999</v>
      </c>
      <c r="H135" s="11">
        <v>0</v>
      </c>
      <c r="I135" s="47"/>
      <c r="J135" s="48"/>
      <c r="K135" s="48"/>
      <c r="L135" s="48"/>
      <c r="M135" s="49">
        <v>29.241898255612998</v>
      </c>
      <c r="N135" s="12"/>
      <c r="O135" s="13"/>
      <c r="P135" s="13"/>
      <c r="Q135" s="13"/>
      <c r="R135" s="14">
        <v>7.2597692338990001</v>
      </c>
      <c r="S135" s="12"/>
      <c r="T135" s="13"/>
      <c r="U135" s="13"/>
      <c r="V135" s="13"/>
      <c r="W135" s="14">
        <v>36.501667489512002</v>
      </c>
      <c r="X135" s="29">
        <v>0</v>
      </c>
    </row>
    <row r="136" spans="1:24" x14ac:dyDescent="0.2">
      <c r="A136" s="9" t="s">
        <v>241</v>
      </c>
      <c r="B136" s="10" t="s">
        <v>628</v>
      </c>
      <c r="C136" s="11">
        <v>4.1758226299489998</v>
      </c>
      <c r="D136" s="11">
        <v>0.61683903757399994</v>
      </c>
      <c r="E136" s="11">
        <v>3.5589835923750002</v>
      </c>
      <c r="F136" s="11">
        <v>-17.469263755642999</v>
      </c>
      <c r="G136" s="11">
        <v>3.2920598229469999</v>
      </c>
      <c r="H136" s="11">
        <v>0.5</v>
      </c>
      <c r="I136" s="12"/>
      <c r="J136" s="11">
        <v>0.61683903757399994</v>
      </c>
      <c r="K136" s="13"/>
      <c r="L136" s="13"/>
      <c r="M136" s="14"/>
      <c r="N136" s="12"/>
      <c r="O136" s="11">
        <v>3.5589835923750002</v>
      </c>
      <c r="P136" s="13"/>
      <c r="Q136" s="13"/>
      <c r="R136" s="14"/>
      <c r="S136" s="12"/>
      <c r="T136" s="11">
        <v>4.1758226299489998</v>
      </c>
      <c r="U136" s="13"/>
      <c r="V136" s="13"/>
      <c r="W136" s="14"/>
      <c r="X136" s="28">
        <v>0</v>
      </c>
    </row>
    <row r="137" spans="1:24" x14ac:dyDescent="0.2">
      <c r="A137" s="9" t="s">
        <v>73</v>
      </c>
      <c r="B137" s="10" t="s">
        <v>460</v>
      </c>
      <c r="C137" s="11">
        <v>92.177613170393997</v>
      </c>
      <c r="D137" s="11">
        <v>19.385186737822</v>
      </c>
      <c r="E137" s="11">
        <v>72.792426432572</v>
      </c>
      <c r="F137" s="11">
        <v>51.134301459119001</v>
      </c>
      <c r="G137" s="11">
        <v>67.332994450129007</v>
      </c>
      <c r="H137" s="13">
        <v>0</v>
      </c>
      <c r="I137" s="12">
        <v>17.357895142406001</v>
      </c>
      <c r="J137" s="13"/>
      <c r="K137" s="11">
        <v>2.027291595416</v>
      </c>
      <c r="L137" s="13"/>
      <c r="M137" s="14"/>
      <c r="N137" s="12">
        <v>68.943814262730996</v>
      </c>
      <c r="O137" s="13"/>
      <c r="P137" s="11">
        <v>3.8486121698410001</v>
      </c>
      <c r="Q137" s="13"/>
      <c r="R137" s="14"/>
      <c r="S137" s="12">
        <v>86.30170940513699</v>
      </c>
      <c r="T137" s="13"/>
      <c r="U137" s="11">
        <v>5.8759037652570001</v>
      </c>
      <c r="V137" s="13"/>
      <c r="W137" s="14"/>
      <c r="X137" s="28">
        <v>0</v>
      </c>
    </row>
    <row r="138" spans="1:24" x14ac:dyDescent="0.2">
      <c r="A138" s="9" t="s">
        <v>248</v>
      </c>
      <c r="B138" s="10" t="s">
        <v>635</v>
      </c>
      <c r="C138" s="11">
        <v>2.6708560069780001</v>
      </c>
      <c r="D138" s="11">
        <v>0.26433632711999999</v>
      </c>
      <c r="E138" s="11">
        <v>2.406519679858</v>
      </c>
      <c r="F138" s="11">
        <v>-3.6959199501840003</v>
      </c>
      <c r="G138" s="11">
        <v>2.2260307038679996</v>
      </c>
      <c r="H138" s="11">
        <v>0.5</v>
      </c>
      <c r="I138" s="12"/>
      <c r="J138" s="11">
        <v>0.26433632711999999</v>
      </c>
      <c r="K138" s="13"/>
      <c r="L138" s="13"/>
      <c r="M138" s="14"/>
      <c r="N138" s="12"/>
      <c r="O138" s="11">
        <v>2.406519679858</v>
      </c>
      <c r="P138" s="13"/>
      <c r="Q138" s="13"/>
      <c r="R138" s="14"/>
      <c r="S138" s="12"/>
      <c r="T138" s="11">
        <v>2.6708560069780001</v>
      </c>
      <c r="U138" s="13"/>
      <c r="V138" s="13"/>
      <c r="W138" s="14"/>
      <c r="X138" s="28">
        <v>0</v>
      </c>
    </row>
    <row r="139" spans="1:24" x14ac:dyDescent="0.2">
      <c r="A139" s="9" t="s">
        <v>274</v>
      </c>
      <c r="B139" s="10" t="s">
        <v>661</v>
      </c>
      <c r="C139" s="11">
        <v>3.0445986659449997</v>
      </c>
      <c r="D139" s="11">
        <v>0.19626465845799998</v>
      </c>
      <c r="E139" s="11">
        <v>2.8483340074869998</v>
      </c>
      <c r="F139" s="11">
        <v>-6.7734683447519997</v>
      </c>
      <c r="G139" s="11">
        <v>2.634708956926</v>
      </c>
      <c r="H139" s="11">
        <v>0.5</v>
      </c>
      <c r="I139" s="12"/>
      <c r="J139" s="11">
        <v>0.19626465845799998</v>
      </c>
      <c r="K139" s="13"/>
      <c r="L139" s="13"/>
      <c r="M139" s="14"/>
      <c r="N139" s="12"/>
      <c r="O139" s="11">
        <v>2.8483340074869998</v>
      </c>
      <c r="P139" s="13"/>
      <c r="Q139" s="13"/>
      <c r="R139" s="14"/>
      <c r="S139" s="12"/>
      <c r="T139" s="11">
        <v>3.0445986659449997</v>
      </c>
      <c r="U139" s="13"/>
      <c r="V139" s="13"/>
      <c r="W139" s="14"/>
      <c r="X139" s="28">
        <v>0</v>
      </c>
    </row>
    <row r="140" spans="1:24" x14ac:dyDescent="0.2">
      <c r="A140" s="9" t="s">
        <v>310</v>
      </c>
      <c r="B140" s="10" t="s">
        <v>697</v>
      </c>
      <c r="C140" s="11">
        <v>6.2346973206639991</v>
      </c>
      <c r="D140" s="11">
        <v>2.5449048130859997</v>
      </c>
      <c r="E140" s="11">
        <v>3.6897925075779998</v>
      </c>
      <c r="F140" s="11">
        <v>-9.1634282416660007</v>
      </c>
      <c r="G140" s="11">
        <v>3.4130580695090003</v>
      </c>
      <c r="H140" s="11">
        <v>0.5</v>
      </c>
      <c r="I140" s="12"/>
      <c r="J140" s="11">
        <v>2.5449048130859997</v>
      </c>
      <c r="K140" s="13"/>
      <c r="L140" s="13"/>
      <c r="M140" s="14"/>
      <c r="N140" s="12"/>
      <c r="O140" s="11">
        <v>3.6897925075779998</v>
      </c>
      <c r="P140" s="13"/>
      <c r="Q140" s="13"/>
      <c r="R140" s="14"/>
      <c r="S140" s="12"/>
      <c r="T140" s="11">
        <v>6.2346973206639991</v>
      </c>
      <c r="U140" s="13"/>
      <c r="V140" s="13"/>
      <c r="W140" s="14"/>
      <c r="X140" s="28">
        <v>0</v>
      </c>
    </row>
    <row r="141" spans="1:24" x14ac:dyDescent="0.2">
      <c r="A141" s="9" t="s">
        <v>156</v>
      </c>
      <c r="B141" s="10" t="s">
        <v>543</v>
      </c>
      <c r="C141" s="11">
        <v>50.716151221958</v>
      </c>
      <c r="D141" s="11">
        <v>19.938198582576</v>
      </c>
      <c r="E141" s="11">
        <v>30.777952639382001</v>
      </c>
      <c r="F141" s="11">
        <v>19.763543739349</v>
      </c>
      <c r="G141" s="11">
        <v>28.469606191427999</v>
      </c>
      <c r="H141" s="11">
        <v>0</v>
      </c>
      <c r="I141" s="12"/>
      <c r="J141" s="13"/>
      <c r="K141" s="11">
        <v>19.938198582576</v>
      </c>
      <c r="L141" s="13"/>
      <c r="M141" s="14"/>
      <c r="N141" s="12"/>
      <c r="O141" s="13"/>
      <c r="P141" s="11">
        <v>30.777952639382001</v>
      </c>
      <c r="Q141" s="13"/>
      <c r="R141" s="14"/>
      <c r="S141" s="12"/>
      <c r="T141" s="13"/>
      <c r="U141" s="11">
        <v>50.716151221958</v>
      </c>
      <c r="V141" s="13"/>
      <c r="W141" s="14"/>
      <c r="X141" s="28">
        <v>0</v>
      </c>
    </row>
    <row r="142" spans="1:24" x14ac:dyDescent="0.2">
      <c r="A142" s="9" t="s">
        <v>5</v>
      </c>
      <c r="B142" s="10" t="s">
        <v>392</v>
      </c>
      <c r="C142" s="11">
        <v>113.55023772784</v>
      </c>
      <c r="D142" s="11">
        <v>33.343450584049002</v>
      </c>
      <c r="E142" s="11">
        <v>80.206787143791004</v>
      </c>
      <c r="F142" s="11">
        <v>60.610776026424993</v>
      </c>
      <c r="G142" s="11">
        <v>74.191278108006998</v>
      </c>
      <c r="H142" s="13">
        <v>0</v>
      </c>
      <c r="I142" s="12">
        <v>29.51800962663</v>
      </c>
      <c r="J142" s="11">
        <v>3.8254409574179999</v>
      </c>
      <c r="K142" s="13"/>
      <c r="L142" s="13"/>
      <c r="M142" s="14"/>
      <c r="N142" s="12">
        <v>65.861899862081998</v>
      </c>
      <c r="O142" s="11">
        <v>14.344887281710001</v>
      </c>
      <c r="P142" s="13"/>
      <c r="Q142" s="13"/>
      <c r="R142" s="14"/>
      <c r="S142" s="12">
        <v>95.379909488712002</v>
      </c>
      <c r="T142" s="11">
        <v>18.170328239128001</v>
      </c>
      <c r="U142" s="13"/>
      <c r="V142" s="13"/>
      <c r="W142" s="14"/>
      <c r="X142" s="28">
        <v>0</v>
      </c>
    </row>
    <row r="143" spans="1:24" x14ac:dyDescent="0.2">
      <c r="A143" s="9" t="s">
        <v>360</v>
      </c>
      <c r="B143" s="10" t="s">
        <v>747</v>
      </c>
      <c r="C143" s="11">
        <v>2.8134759472819999</v>
      </c>
      <c r="D143" s="11">
        <v>0</v>
      </c>
      <c r="E143" s="11">
        <v>2.8134759472819999</v>
      </c>
      <c r="F143" s="11">
        <v>-29.701172201230001</v>
      </c>
      <c r="G143" s="11">
        <v>2.6024652512349999</v>
      </c>
      <c r="H143" s="11">
        <v>0.5</v>
      </c>
      <c r="I143" s="12"/>
      <c r="J143" s="11">
        <v>0</v>
      </c>
      <c r="K143" s="13"/>
      <c r="L143" s="13"/>
      <c r="M143" s="14"/>
      <c r="N143" s="12"/>
      <c r="O143" s="11">
        <v>2.8134759472819999</v>
      </c>
      <c r="P143" s="13"/>
      <c r="Q143" s="13"/>
      <c r="R143" s="14"/>
      <c r="S143" s="12"/>
      <c r="T143" s="11">
        <v>2.8134759472819999</v>
      </c>
      <c r="U143" s="13"/>
      <c r="V143" s="13"/>
      <c r="W143" s="14"/>
      <c r="X143" s="28">
        <v>-0.14983912838400001</v>
      </c>
    </row>
    <row r="144" spans="1:24" x14ac:dyDescent="0.2">
      <c r="A144" s="9" t="s">
        <v>6</v>
      </c>
      <c r="B144" s="10" t="s">
        <v>393</v>
      </c>
      <c r="C144" s="11">
        <v>151.65926432344702</v>
      </c>
      <c r="D144" s="11">
        <v>44.985258025893998</v>
      </c>
      <c r="E144" s="11">
        <v>106.67400629755301</v>
      </c>
      <c r="F144" s="11">
        <v>78.886407556583009</v>
      </c>
      <c r="G144" s="11">
        <v>98.67345582523599</v>
      </c>
      <c r="H144" s="13">
        <v>0</v>
      </c>
      <c r="I144" s="12">
        <v>37.390527538886005</v>
      </c>
      <c r="J144" s="11">
        <v>7.5947304870079995</v>
      </c>
      <c r="K144" s="13"/>
      <c r="L144" s="13"/>
      <c r="M144" s="14"/>
      <c r="N144" s="12">
        <v>81.86099747553601</v>
      </c>
      <c r="O144" s="11">
        <v>24.813008822017</v>
      </c>
      <c r="P144" s="13"/>
      <c r="Q144" s="13"/>
      <c r="R144" s="14"/>
      <c r="S144" s="12">
        <v>119.25152501442201</v>
      </c>
      <c r="T144" s="11">
        <v>32.407739309024997</v>
      </c>
      <c r="U144" s="13"/>
      <c r="V144" s="13"/>
      <c r="W144" s="14"/>
      <c r="X144" s="28">
        <v>0</v>
      </c>
    </row>
    <row r="145" spans="1:24" x14ac:dyDescent="0.2">
      <c r="A145" s="9" t="s">
        <v>135</v>
      </c>
      <c r="B145" s="10" t="s">
        <v>522</v>
      </c>
      <c r="C145" s="11">
        <v>47.767193712991997</v>
      </c>
      <c r="D145" s="11">
        <v>13.081784133088</v>
      </c>
      <c r="E145" s="11">
        <v>34.685409579903997</v>
      </c>
      <c r="F145" s="11">
        <v>7.8848307352710005</v>
      </c>
      <c r="G145" s="11">
        <v>32.084003861410999</v>
      </c>
      <c r="H145" s="13">
        <v>0</v>
      </c>
      <c r="I145" s="12">
        <v>12.234245770470999</v>
      </c>
      <c r="J145" s="11">
        <v>0.847538362617</v>
      </c>
      <c r="K145" s="13"/>
      <c r="L145" s="13"/>
      <c r="M145" s="14"/>
      <c r="N145" s="12">
        <v>30.167617657111002</v>
      </c>
      <c r="O145" s="11">
        <v>4.5177919227930001</v>
      </c>
      <c r="P145" s="13"/>
      <c r="Q145" s="13"/>
      <c r="R145" s="14"/>
      <c r="S145" s="12">
        <v>42.401863427582001</v>
      </c>
      <c r="T145" s="11">
        <v>5.3653302854099998</v>
      </c>
      <c r="U145" s="13"/>
      <c r="V145" s="13"/>
      <c r="W145" s="14"/>
      <c r="X145" s="28">
        <v>0</v>
      </c>
    </row>
    <row r="146" spans="1:24" x14ac:dyDescent="0.2">
      <c r="A146" s="9" t="s">
        <v>323</v>
      </c>
      <c r="B146" s="10" t="s">
        <v>710</v>
      </c>
      <c r="C146" s="11">
        <v>2.3758826092770002</v>
      </c>
      <c r="D146" s="11">
        <v>0.37027669537700003</v>
      </c>
      <c r="E146" s="11">
        <v>2.0056059139000002</v>
      </c>
      <c r="F146" s="11">
        <v>-9.3794933638610001</v>
      </c>
      <c r="G146" s="11">
        <v>1.855185470358</v>
      </c>
      <c r="H146" s="11">
        <v>0.5</v>
      </c>
      <c r="I146" s="12"/>
      <c r="J146" s="11">
        <v>0.37027669537700003</v>
      </c>
      <c r="K146" s="13"/>
      <c r="L146" s="13"/>
      <c r="M146" s="14"/>
      <c r="N146" s="12"/>
      <c r="O146" s="11">
        <v>2.0056059139000002</v>
      </c>
      <c r="P146" s="13"/>
      <c r="Q146" s="13"/>
      <c r="R146" s="14"/>
      <c r="S146" s="12"/>
      <c r="T146" s="11">
        <v>2.3758826092770002</v>
      </c>
      <c r="U146" s="13"/>
      <c r="V146" s="13"/>
      <c r="W146" s="14"/>
      <c r="X146" s="28">
        <v>0</v>
      </c>
    </row>
    <row r="147" spans="1:24" x14ac:dyDescent="0.2">
      <c r="A147" s="9" t="s">
        <v>7</v>
      </c>
      <c r="B147" s="10" t="s">
        <v>394</v>
      </c>
      <c r="C147" s="11">
        <v>82.853010383248005</v>
      </c>
      <c r="D147" s="11">
        <v>23.427256879085</v>
      </c>
      <c r="E147" s="11">
        <v>59.425753504162998</v>
      </c>
      <c r="F147" s="11">
        <v>-3.1088165321329999</v>
      </c>
      <c r="G147" s="11">
        <v>54.968821991351</v>
      </c>
      <c r="H147" s="13">
        <v>4.9714000000000001E-2</v>
      </c>
      <c r="I147" s="12">
        <v>18.019268191279</v>
      </c>
      <c r="J147" s="11">
        <v>5.4079886878070003</v>
      </c>
      <c r="K147" s="13"/>
      <c r="L147" s="13"/>
      <c r="M147" s="14"/>
      <c r="N147" s="12">
        <v>39.749700899864003</v>
      </c>
      <c r="O147" s="11">
        <v>19.676052604299002</v>
      </c>
      <c r="P147" s="13"/>
      <c r="Q147" s="13"/>
      <c r="R147" s="14"/>
      <c r="S147" s="12">
        <v>57.768969091143006</v>
      </c>
      <c r="T147" s="11">
        <v>25.084041292106001</v>
      </c>
      <c r="U147" s="13"/>
      <c r="V147" s="13"/>
      <c r="W147" s="14"/>
      <c r="X147" s="28">
        <v>0</v>
      </c>
    </row>
    <row r="148" spans="1:24" x14ac:dyDescent="0.2">
      <c r="A148" s="9" t="s">
        <v>89</v>
      </c>
      <c r="B148" s="10" t="s">
        <v>476</v>
      </c>
      <c r="C148" s="11">
        <v>136.30169209019701</v>
      </c>
      <c r="D148" s="11">
        <v>20.772352920136999</v>
      </c>
      <c r="E148" s="11">
        <v>115.52933917006</v>
      </c>
      <c r="F148" s="11">
        <v>69.514820225734994</v>
      </c>
      <c r="G148" s="11">
        <v>106.86463873230501</v>
      </c>
      <c r="H148" s="13">
        <v>0</v>
      </c>
      <c r="I148" s="12">
        <v>20.772352920136999</v>
      </c>
      <c r="J148" s="13"/>
      <c r="K148" s="13"/>
      <c r="L148" s="13"/>
      <c r="M148" s="14"/>
      <c r="N148" s="12">
        <v>115.52933917006</v>
      </c>
      <c r="O148" s="13"/>
      <c r="P148" s="13"/>
      <c r="Q148" s="13"/>
      <c r="R148" s="14"/>
      <c r="S148" s="12">
        <v>136.30169209019701</v>
      </c>
      <c r="T148" s="13"/>
      <c r="U148" s="13"/>
      <c r="V148" s="13"/>
      <c r="W148" s="14"/>
      <c r="X148" s="28">
        <v>0</v>
      </c>
    </row>
    <row r="149" spans="1:24" x14ac:dyDescent="0.2">
      <c r="A149" s="9" t="s">
        <v>172</v>
      </c>
      <c r="B149" s="10" t="s">
        <v>559</v>
      </c>
      <c r="C149" s="11">
        <v>22.112431293008001</v>
      </c>
      <c r="D149" s="11">
        <v>8.1176159548419999</v>
      </c>
      <c r="E149" s="11">
        <v>13.994815338166001</v>
      </c>
      <c r="F149" s="11">
        <v>6.9766958403120007</v>
      </c>
      <c r="G149" s="11">
        <v>12.945204187804</v>
      </c>
      <c r="H149" s="11">
        <v>0</v>
      </c>
      <c r="I149" s="12"/>
      <c r="J149" s="13"/>
      <c r="K149" s="11">
        <v>8.1176159548419999</v>
      </c>
      <c r="L149" s="13"/>
      <c r="M149" s="14"/>
      <c r="N149" s="12"/>
      <c r="O149" s="13"/>
      <c r="P149" s="11">
        <v>13.994815338166001</v>
      </c>
      <c r="Q149" s="13"/>
      <c r="R149" s="14"/>
      <c r="S149" s="12"/>
      <c r="T149" s="13"/>
      <c r="U149" s="11">
        <v>22.112431293008001</v>
      </c>
      <c r="V149" s="13"/>
      <c r="W149" s="14"/>
      <c r="X149" s="28">
        <v>0</v>
      </c>
    </row>
    <row r="150" spans="1:24" x14ac:dyDescent="0.2">
      <c r="A150" s="9" t="s">
        <v>296</v>
      </c>
      <c r="B150" s="10" t="s">
        <v>683</v>
      </c>
      <c r="C150" s="11">
        <v>1.7094747938999999</v>
      </c>
      <c r="D150" s="11">
        <v>8.4606817210000004E-3</v>
      </c>
      <c r="E150" s="11">
        <v>1.7010141121789999</v>
      </c>
      <c r="F150" s="11">
        <v>-12.610978274841999</v>
      </c>
      <c r="G150" s="11">
        <v>1.573438053766</v>
      </c>
      <c r="H150" s="11">
        <v>0.5</v>
      </c>
      <c r="I150" s="12"/>
      <c r="J150" s="11">
        <v>8.4606817210000004E-3</v>
      </c>
      <c r="K150" s="13"/>
      <c r="L150" s="13"/>
      <c r="M150" s="14"/>
      <c r="N150" s="12"/>
      <c r="O150" s="11">
        <v>1.7010141121789999</v>
      </c>
      <c r="P150" s="13"/>
      <c r="Q150" s="13"/>
      <c r="R150" s="14"/>
      <c r="S150" s="12"/>
      <c r="T150" s="11">
        <v>1.7094747938999999</v>
      </c>
      <c r="U150" s="13"/>
      <c r="V150" s="13"/>
      <c r="W150" s="14"/>
      <c r="X150" s="28">
        <v>0</v>
      </c>
    </row>
    <row r="151" spans="1:24" x14ac:dyDescent="0.2">
      <c r="A151" s="9" t="s">
        <v>24</v>
      </c>
      <c r="B151" s="10" t="s">
        <v>411</v>
      </c>
      <c r="C151" s="11">
        <v>108.970125881594</v>
      </c>
      <c r="D151" s="11">
        <v>30.201978811002999</v>
      </c>
      <c r="E151" s="11">
        <v>78.768147070590999</v>
      </c>
      <c r="F151" s="11">
        <v>57.966854428214994</v>
      </c>
      <c r="G151" s="11">
        <v>72.860536040297006</v>
      </c>
      <c r="H151" s="13">
        <v>0</v>
      </c>
      <c r="I151" s="12">
        <v>26.022644792659001</v>
      </c>
      <c r="J151" s="11">
        <v>4.179334018344</v>
      </c>
      <c r="K151" s="13"/>
      <c r="L151" s="13"/>
      <c r="M151" s="14"/>
      <c r="N151" s="12">
        <v>61.718835376359003</v>
      </c>
      <c r="O151" s="11">
        <v>17.049311694231999</v>
      </c>
      <c r="P151" s="13"/>
      <c r="Q151" s="13"/>
      <c r="R151" s="14"/>
      <c r="S151" s="12">
        <v>87.741480169018004</v>
      </c>
      <c r="T151" s="11">
        <v>21.228645712576</v>
      </c>
      <c r="U151" s="13"/>
      <c r="V151" s="13"/>
      <c r="W151" s="14"/>
      <c r="X151" s="28">
        <v>0</v>
      </c>
    </row>
    <row r="152" spans="1:24" x14ac:dyDescent="0.2">
      <c r="A152" s="9" t="s">
        <v>233</v>
      </c>
      <c r="B152" s="10" t="s">
        <v>620</v>
      </c>
      <c r="C152" s="11">
        <v>3.1741642925320002</v>
      </c>
      <c r="D152" s="11">
        <v>0.17848240281399999</v>
      </c>
      <c r="E152" s="11">
        <v>2.995681889718</v>
      </c>
      <c r="F152" s="11">
        <v>-16.637804649033999</v>
      </c>
      <c r="G152" s="11">
        <v>2.7710057479889998</v>
      </c>
      <c r="H152" s="11">
        <v>0.5</v>
      </c>
      <c r="I152" s="12"/>
      <c r="J152" s="11">
        <v>0.17848240281399999</v>
      </c>
      <c r="K152" s="13"/>
      <c r="L152" s="13"/>
      <c r="M152" s="14"/>
      <c r="N152" s="12"/>
      <c r="O152" s="11">
        <v>2.995681889718</v>
      </c>
      <c r="P152" s="13"/>
      <c r="Q152" s="13"/>
      <c r="R152" s="14"/>
      <c r="S152" s="12"/>
      <c r="T152" s="11">
        <v>3.1741642925320002</v>
      </c>
      <c r="U152" s="13"/>
      <c r="V152" s="13"/>
      <c r="W152" s="14"/>
      <c r="X152" s="28">
        <v>0</v>
      </c>
    </row>
    <row r="153" spans="1:24" x14ac:dyDescent="0.2">
      <c r="A153" s="9" t="s">
        <v>381</v>
      </c>
      <c r="B153" s="10" t="s">
        <v>768</v>
      </c>
      <c r="C153" s="11">
        <v>3.59551856041</v>
      </c>
      <c r="D153" s="11">
        <v>0</v>
      </c>
      <c r="E153" s="11">
        <v>3.59551856041</v>
      </c>
      <c r="F153" s="11">
        <v>-22.148561421459998</v>
      </c>
      <c r="G153" s="11">
        <v>3.3258546683789998</v>
      </c>
      <c r="H153" s="11">
        <v>0.5</v>
      </c>
      <c r="I153" s="12"/>
      <c r="J153" s="11">
        <v>0</v>
      </c>
      <c r="K153" s="13"/>
      <c r="L153" s="13"/>
      <c r="M153" s="14"/>
      <c r="N153" s="12"/>
      <c r="O153" s="11">
        <v>3.59551856041</v>
      </c>
      <c r="P153" s="13"/>
      <c r="Q153" s="13"/>
      <c r="R153" s="14"/>
      <c r="S153" s="12"/>
      <c r="T153" s="11">
        <v>3.59551856041</v>
      </c>
      <c r="U153" s="13"/>
      <c r="V153" s="13"/>
      <c r="W153" s="14"/>
      <c r="X153" s="28">
        <v>-0.28097572771900003</v>
      </c>
    </row>
    <row r="154" spans="1:24" x14ac:dyDescent="0.2">
      <c r="A154" s="9" t="s">
        <v>25</v>
      </c>
      <c r="B154" s="10" t="s">
        <v>412</v>
      </c>
      <c r="C154" s="11">
        <v>45.448895309157997</v>
      </c>
      <c r="D154" s="11">
        <v>7.3321104400739996</v>
      </c>
      <c r="E154" s="11">
        <v>38.116784869084</v>
      </c>
      <c r="F154" s="11">
        <v>22.163802202042</v>
      </c>
      <c r="G154" s="11">
        <v>35.258026003902998</v>
      </c>
      <c r="H154" s="13">
        <v>0</v>
      </c>
      <c r="I154" s="12">
        <v>7.5405737881159993</v>
      </c>
      <c r="J154" s="11">
        <v>-0.20846334804200001</v>
      </c>
      <c r="K154" s="13"/>
      <c r="L154" s="13"/>
      <c r="M154" s="14"/>
      <c r="N154" s="12">
        <v>29.126023517763997</v>
      </c>
      <c r="O154" s="11">
        <v>8.9907613513209999</v>
      </c>
      <c r="P154" s="13"/>
      <c r="Q154" s="13"/>
      <c r="R154" s="14"/>
      <c r="S154" s="12">
        <v>36.666597305879996</v>
      </c>
      <c r="T154" s="11">
        <v>8.7822980032789992</v>
      </c>
      <c r="U154" s="13"/>
      <c r="V154" s="13"/>
      <c r="W154" s="14"/>
      <c r="X154" s="28">
        <v>0</v>
      </c>
    </row>
    <row r="155" spans="1:24" x14ac:dyDescent="0.2">
      <c r="A155" s="9" t="s">
        <v>249</v>
      </c>
      <c r="B155" s="10" t="s">
        <v>636</v>
      </c>
      <c r="C155" s="11">
        <v>1.327756058993</v>
      </c>
      <c r="D155" s="11">
        <v>0</v>
      </c>
      <c r="E155" s="11">
        <v>1.327756058993</v>
      </c>
      <c r="F155" s="11">
        <v>-11.184706831005</v>
      </c>
      <c r="G155" s="11">
        <v>1.2281743545679999</v>
      </c>
      <c r="H155" s="11">
        <v>0.5</v>
      </c>
      <c r="I155" s="12"/>
      <c r="J155" s="11">
        <v>0</v>
      </c>
      <c r="K155" s="13"/>
      <c r="L155" s="13"/>
      <c r="M155" s="14"/>
      <c r="N155" s="12"/>
      <c r="O155" s="11">
        <v>1.327756058993</v>
      </c>
      <c r="P155" s="13"/>
      <c r="Q155" s="13"/>
      <c r="R155" s="14"/>
      <c r="S155" s="12"/>
      <c r="T155" s="11">
        <v>1.327756058993</v>
      </c>
      <c r="U155" s="13"/>
      <c r="V155" s="13"/>
      <c r="W155" s="14"/>
      <c r="X155" s="28">
        <v>-0.199782050888</v>
      </c>
    </row>
    <row r="156" spans="1:24" x14ac:dyDescent="0.2">
      <c r="A156" s="9" t="s">
        <v>106</v>
      </c>
      <c r="B156" s="10" t="s">
        <v>493</v>
      </c>
      <c r="C156" s="11">
        <v>38.171397303505998</v>
      </c>
      <c r="D156" s="11">
        <v>10.799776394447999</v>
      </c>
      <c r="E156" s="11">
        <v>27.371620909058002</v>
      </c>
      <c r="F156" s="11">
        <v>7.8832539246380007</v>
      </c>
      <c r="G156" s="11">
        <v>25.318749340878</v>
      </c>
      <c r="H156" s="13">
        <v>0</v>
      </c>
      <c r="I156" s="12">
        <v>9.8133331127529999</v>
      </c>
      <c r="J156" s="11">
        <v>0.98644328169500006</v>
      </c>
      <c r="K156" s="13"/>
      <c r="L156" s="13"/>
      <c r="M156" s="14"/>
      <c r="N156" s="12">
        <v>23.046492279909998</v>
      </c>
      <c r="O156" s="11">
        <v>4.3251286291469997</v>
      </c>
      <c r="P156" s="13"/>
      <c r="Q156" s="13"/>
      <c r="R156" s="14"/>
      <c r="S156" s="12">
        <v>32.859825392662998</v>
      </c>
      <c r="T156" s="11">
        <v>5.3115719108419999</v>
      </c>
      <c r="U156" s="13"/>
      <c r="V156" s="13"/>
      <c r="W156" s="14"/>
      <c r="X156" s="28">
        <v>0</v>
      </c>
    </row>
    <row r="157" spans="1:24" x14ac:dyDescent="0.2">
      <c r="A157" s="9" t="s">
        <v>222</v>
      </c>
      <c r="B157" s="10" t="s">
        <v>609</v>
      </c>
      <c r="C157" s="11">
        <v>5.2115540206390003</v>
      </c>
      <c r="D157" s="11">
        <v>1.542093582895</v>
      </c>
      <c r="E157" s="11">
        <v>3.6694604377440001</v>
      </c>
      <c r="F157" s="11">
        <v>-5.6377931912329995</v>
      </c>
      <c r="G157" s="11">
        <v>3.3942509049129996</v>
      </c>
      <c r="H157" s="11">
        <v>0.5</v>
      </c>
      <c r="I157" s="12"/>
      <c r="J157" s="11">
        <v>1.542093582895</v>
      </c>
      <c r="K157" s="13"/>
      <c r="L157" s="13"/>
      <c r="M157" s="14"/>
      <c r="N157" s="12"/>
      <c r="O157" s="11">
        <v>3.6694604377440001</v>
      </c>
      <c r="P157" s="13"/>
      <c r="Q157" s="13"/>
      <c r="R157" s="14"/>
      <c r="S157" s="12"/>
      <c r="T157" s="11">
        <v>5.2115540206390003</v>
      </c>
      <c r="U157" s="13"/>
      <c r="V157" s="13"/>
      <c r="W157" s="14"/>
      <c r="X157" s="28">
        <v>0</v>
      </c>
    </row>
    <row r="158" spans="1:24" x14ac:dyDescent="0.2">
      <c r="A158" s="9" t="s">
        <v>250</v>
      </c>
      <c r="B158" s="10" t="s">
        <v>637</v>
      </c>
      <c r="C158" s="11">
        <v>3.5063153213210003</v>
      </c>
      <c r="D158" s="11">
        <v>0.290015770334</v>
      </c>
      <c r="E158" s="11">
        <v>3.2162995509870003</v>
      </c>
      <c r="F158" s="11">
        <v>-10.333739197986999</v>
      </c>
      <c r="G158" s="11">
        <v>2.9750770846629999</v>
      </c>
      <c r="H158" s="11">
        <v>0.5</v>
      </c>
      <c r="I158" s="12"/>
      <c r="J158" s="11">
        <v>0.290015770334</v>
      </c>
      <c r="K158" s="13"/>
      <c r="L158" s="13"/>
      <c r="M158" s="14"/>
      <c r="N158" s="12"/>
      <c r="O158" s="11">
        <v>3.2162995509870003</v>
      </c>
      <c r="P158" s="13"/>
      <c r="Q158" s="13"/>
      <c r="R158" s="14"/>
      <c r="S158" s="12"/>
      <c r="T158" s="11">
        <v>3.5063153213210003</v>
      </c>
      <c r="U158" s="13"/>
      <c r="V158" s="13"/>
      <c r="W158" s="14"/>
      <c r="X158" s="28">
        <v>0</v>
      </c>
    </row>
    <row r="159" spans="1:24" x14ac:dyDescent="0.2">
      <c r="A159" s="9" t="s">
        <v>26</v>
      </c>
      <c r="B159" s="10" t="s">
        <v>413</v>
      </c>
      <c r="C159" s="11">
        <v>40.047070768749002</v>
      </c>
      <c r="D159" s="11">
        <v>6.8470493585190004</v>
      </c>
      <c r="E159" s="11">
        <v>33.200021410230001</v>
      </c>
      <c r="F159" s="11">
        <v>9.9329039249050002</v>
      </c>
      <c r="G159" s="11">
        <v>30.710019804462998</v>
      </c>
      <c r="H159" s="13">
        <v>0</v>
      </c>
      <c r="I159" s="12">
        <v>7.3434135170329995</v>
      </c>
      <c r="J159" s="11">
        <v>-0.49636415851400001</v>
      </c>
      <c r="K159" s="13"/>
      <c r="L159" s="13"/>
      <c r="M159" s="14"/>
      <c r="N159" s="12">
        <v>26.908303550849002</v>
      </c>
      <c r="O159" s="11">
        <v>6.2917178593819996</v>
      </c>
      <c r="P159" s="13"/>
      <c r="Q159" s="13"/>
      <c r="R159" s="14"/>
      <c r="S159" s="12">
        <v>34.251717067881998</v>
      </c>
      <c r="T159" s="11">
        <v>5.7953537008679996</v>
      </c>
      <c r="U159" s="13"/>
      <c r="V159" s="13"/>
      <c r="W159" s="14"/>
      <c r="X159" s="28">
        <v>0</v>
      </c>
    </row>
    <row r="160" spans="1:24" x14ac:dyDescent="0.2">
      <c r="A160" s="9" t="s">
        <v>179</v>
      </c>
      <c r="B160" s="10" t="s">
        <v>566</v>
      </c>
      <c r="C160" s="11">
        <v>7.8907446039</v>
      </c>
      <c r="D160" s="11">
        <v>2.4264999948349999</v>
      </c>
      <c r="E160" s="11">
        <v>5.4642446090650001</v>
      </c>
      <c r="F160" s="11">
        <v>2.986144490504</v>
      </c>
      <c r="G160" s="11">
        <v>5.0544262633849995</v>
      </c>
      <c r="H160" s="11">
        <v>0</v>
      </c>
      <c r="I160" s="12"/>
      <c r="J160" s="13"/>
      <c r="K160" s="11">
        <v>2.4264999948349999</v>
      </c>
      <c r="L160" s="13"/>
      <c r="M160" s="14"/>
      <c r="N160" s="12"/>
      <c r="O160" s="13"/>
      <c r="P160" s="11">
        <v>5.4642446090650001</v>
      </c>
      <c r="Q160" s="13"/>
      <c r="R160" s="14"/>
      <c r="S160" s="12"/>
      <c r="T160" s="13"/>
      <c r="U160" s="11">
        <v>7.8907446039</v>
      </c>
      <c r="V160" s="13"/>
      <c r="W160" s="14"/>
      <c r="X160" s="28">
        <v>0</v>
      </c>
    </row>
    <row r="161" spans="1:24" x14ac:dyDescent="0.2">
      <c r="A161" s="9" t="s">
        <v>141</v>
      </c>
      <c r="B161" s="10" t="s">
        <v>528</v>
      </c>
      <c r="C161" s="11">
        <v>36.731397375056005</v>
      </c>
      <c r="D161" s="11">
        <v>5.3728944540469996</v>
      </c>
      <c r="E161" s="11">
        <v>31.358502921009002</v>
      </c>
      <c r="F161" s="11">
        <v>7.2127570046650007</v>
      </c>
      <c r="G161" s="11">
        <v>29.006615201933002</v>
      </c>
      <c r="H161" s="13">
        <v>0</v>
      </c>
      <c r="I161" s="12">
        <v>5.7528597862059998</v>
      </c>
      <c r="J161" s="11">
        <v>-0.37996533215899997</v>
      </c>
      <c r="K161" s="13"/>
      <c r="L161" s="13"/>
      <c r="M161" s="14"/>
      <c r="N161" s="12">
        <v>25.709781147899999</v>
      </c>
      <c r="O161" s="11">
        <v>5.6487217731079999</v>
      </c>
      <c r="P161" s="13"/>
      <c r="Q161" s="13"/>
      <c r="R161" s="14"/>
      <c r="S161" s="12">
        <v>31.462640934105998</v>
      </c>
      <c r="T161" s="11">
        <v>5.2687564409489998</v>
      </c>
      <c r="U161" s="13"/>
      <c r="V161" s="13"/>
      <c r="W161" s="14"/>
      <c r="X161" s="28">
        <v>0</v>
      </c>
    </row>
    <row r="162" spans="1:24" x14ac:dyDescent="0.2">
      <c r="A162" s="9" t="s">
        <v>74</v>
      </c>
      <c r="B162" s="10" t="s">
        <v>461</v>
      </c>
      <c r="C162" s="11">
        <v>141.78769868503801</v>
      </c>
      <c r="D162" s="11">
        <v>22.599167631834</v>
      </c>
      <c r="E162" s="11">
        <v>119.188531053204</v>
      </c>
      <c r="F162" s="11">
        <v>67.425936344129994</v>
      </c>
      <c r="G162" s="11">
        <v>110.24939122421401</v>
      </c>
      <c r="H162" s="13">
        <v>0</v>
      </c>
      <c r="I162" s="12">
        <v>19.104244619812</v>
      </c>
      <c r="J162" s="13"/>
      <c r="K162" s="11">
        <v>3.4949230120219998</v>
      </c>
      <c r="L162" s="13"/>
      <c r="M162" s="14"/>
      <c r="N162" s="12">
        <v>109.94264182808601</v>
      </c>
      <c r="O162" s="13"/>
      <c r="P162" s="11">
        <v>9.2458892251180007</v>
      </c>
      <c r="Q162" s="13"/>
      <c r="R162" s="14"/>
      <c r="S162" s="12">
        <v>129.046886447898</v>
      </c>
      <c r="T162" s="13"/>
      <c r="U162" s="11">
        <v>12.74081223714</v>
      </c>
      <c r="V162" s="13"/>
      <c r="W162" s="14"/>
      <c r="X162" s="28">
        <v>0</v>
      </c>
    </row>
    <row r="163" spans="1:24" x14ac:dyDescent="0.2">
      <c r="A163" s="9" t="s">
        <v>263</v>
      </c>
      <c r="B163" s="10" t="s">
        <v>650</v>
      </c>
      <c r="C163" s="11">
        <v>2.8368169054659997</v>
      </c>
      <c r="D163" s="11">
        <v>0.22101679693599999</v>
      </c>
      <c r="E163" s="11">
        <v>2.6158001085299998</v>
      </c>
      <c r="F163" s="11">
        <v>-15.974122060517001</v>
      </c>
      <c r="G163" s="11">
        <v>2.4196151003899997</v>
      </c>
      <c r="H163" s="11">
        <v>0.5</v>
      </c>
      <c r="I163" s="12"/>
      <c r="J163" s="11">
        <v>0.22101679693599999</v>
      </c>
      <c r="K163" s="13"/>
      <c r="L163" s="13"/>
      <c r="M163" s="14"/>
      <c r="N163" s="12"/>
      <c r="O163" s="11">
        <v>2.6158001085299998</v>
      </c>
      <c r="P163" s="13"/>
      <c r="Q163" s="13"/>
      <c r="R163" s="14"/>
      <c r="S163" s="12"/>
      <c r="T163" s="11">
        <v>2.8368169054659997</v>
      </c>
      <c r="U163" s="13"/>
      <c r="V163" s="13"/>
      <c r="W163" s="14"/>
      <c r="X163" s="28">
        <v>0</v>
      </c>
    </row>
    <row r="164" spans="1:24" x14ac:dyDescent="0.2">
      <c r="A164" s="9" t="s">
        <v>203</v>
      </c>
      <c r="B164" s="10" t="s">
        <v>590</v>
      </c>
      <c r="C164" s="11">
        <v>2.5204572868290001</v>
      </c>
      <c r="D164" s="11">
        <v>0.24576291505299999</v>
      </c>
      <c r="E164" s="11">
        <v>2.274694371776</v>
      </c>
      <c r="F164" s="11">
        <v>-7.6091921365389998</v>
      </c>
      <c r="G164" s="11">
        <v>2.1040922938919997</v>
      </c>
      <c r="H164" s="11">
        <v>0.5</v>
      </c>
      <c r="I164" s="12"/>
      <c r="J164" s="11">
        <v>0.24576291505299999</v>
      </c>
      <c r="K164" s="13"/>
      <c r="L164" s="13"/>
      <c r="M164" s="14"/>
      <c r="N164" s="12"/>
      <c r="O164" s="11">
        <v>2.274694371776</v>
      </c>
      <c r="P164" s="13"/>
      <c r="Q164" s="13"/>
      <c r="R164" s="14"/>
      <c r="S164" s="12"/>
      <c r="T164" s="11">
        <v>2.5204572868290001</v>
      </c>
      <c r="U164" s="13"/>
      <c r="V164" s="13"/>
      <c r="W164" s="14"/>
      <c r="X164" s="28">
        <v>0</v>
      </c>
    </row>
    <row r="165" spans="1:24" x14ac:dyDescent="0.2">
      <c r="A165" s="9" t="s">
        <v>27</v>
      </c>
      <c r="B165" s="10" t="s">
        <v>414</v>
      </c>
      <c r="C165" s="11">
        <v>58.490339486495003</v>
      </c>
      <c r="D165" s="11">
        <v>13.124281363458</v>
      </c>
      <c r="E165" s="11">
        <v>45.366058123037</v>
      </c>
      <c r="F165" s="11">
        <v>-63.814753859638998</v>
      </c>
      <c r="G165" s="11">
        <v>41.963603763809004</v>
      </c>
      <c r="H165" s="13">
        <v>0.5</v>
      </c>
      <c r="I165" s="12">
        <v>12.368084228271</v>
      </c>
      <c r="J165" s="11">
        <v>0.75619713518800002</v>
      </c>
      <c r="K165" s="13"/>
      <c r="L165" s="13"/>
      <c r="M165" s="14"/>
      <c r="N165" s="12">
        <v>35.728592814092003</v>
      </c>
      <c r="O165" s="11">
        <v>9.6374653089439999</v>
      </c>
      <c r="P165" s="13"/>
      <c r="Q165" s="13"/>
      <c r="R165" s="14"/>
      <c r="S165" s="12">
        <v>48.096677042363005</v>
      </c>
      <c r="T165" s="11">
        <v>10.393662444132</v>
      </c>
      <c r="U165" s="13"/>
      <c r="V165" s="13"/>
      <c r="W165" s="14"/>
      <c r="X165" s="28">
        <v>0</v>
      </c>
    </row>
    <row r="166" spans="1:24" x14ac:dyDescent="0.2">
      <c r="A166" s="9" t="s">
        <v>297</v>
      </c>
      <c r="B166" s="10" t="s">
        <v>684</v>
      </c>
      <c r="C166" s="11">
        <v>2.9341411173349998</v>
      </c>
      <c r="D166" s="11">
        <v>0.437460991982</v>
      </c>
      <c r="E166" s="11">
        <v>2.496680125353</v>
      </c>
      <c r="F166" s="11">
        <v>-9.4918185515589997</v>
      </c>
      <c r="G166" s="11">
        <v>2.3094291159509996</v>
      </c>
      <c r="H166" s="11">
        <v>0.5</v>
      </c>
      <c r="I166" s="12"/>
      <c r="J166" s="11">
        <v>0.437460991982</v>
      </c>
      <c r="K166" s="13"/>
      <c r="L166" s="13"/>
      <c r="M166" s="14"/>
      <c r="N166" s="12"/>
      <c r="O166" s="11">
        <v>2.496680125353</v>
      </c>
      <c r="P166" s="13"/>
      <c r="Q166" s="13"/>
      <c r="R166" s="14"/>
      <c r="S166" s="12"/>
      <c r="T166" s="11">
        <v>2.9341411173349998</v>
      </c>
      <c r="U166" s="13"/>
      <c r="V166" s="13"/>
      <c r="W166" s="14"/>
      <c r="X166" s="28">
        <v>0</v>
      </c>
    </row>
    <row r="167" spans="1:24" x14ac:dyDescent="0.2">
      <c r="A167" s="9" t="s">
        <v>378</v>
      </c>
      <c r="B167" s="10" t="s">
        <v>765</v>
      </c>
      <c r="C167" s="11">
        <v>1.971513503113</v>
      </c>
      <c r="D167" s="11">
        <v>0</v>
      </c>
      <c r="E167" s="11">
        <v>1.971513503113</v>
      </c>
      <c r="F167" s="11">
        <v>-14.772491333117001</v>
      </c>
      <c r="G167" s="11">
        <v>1.8236499903800001</v>
      </c>
      <c r="H167" s="11">
        <v>0.5</v>
      </c>
      <c r="I167" s="12"/>
      <c r="J167" s="11">
        <v>0</v>
      </c>
      <c r="K167" s="13"/>
      <c r="L167" s="13"/>
      <c r="M167" s="14"/>
      <c r="N167" s="12"/>
      <c r="O167" s="11">
        <v>1.971513503113</v>
      </c>
      <c r="P167" s="13"/>
      <c r="Q167" s="13"/>
      <c r="R167" s="14"/>
      <c r="S167" s="12"/>
      <c r="T167" s="11">
        <v>1.971513503113</v>
      </c>
      <c r="U167" s="13"/>
      <c r="V167" s="13"/>
      <c r="W167" s="14"/>
      <c r="X167" s="28">
        <v>-0.24966854343</v>
      </c>
    </row>
    <row r="168" spans="1:24" x14ac:dyDescent="0.2">
      <c r="A168" s="9" t="s">
        <v>28</v>
      </c>
      <c r="B168" s="10" t="s">
        <v>415</v>
      </c>
      <c r="C168" s="11">
        <v>63.051247597249997</v>
      </c>
      <c r="D168" s="11">
        <v>15.686936730667</v>
      </c>
      <c r="E168" s="11">
        <v>47.364310866582997</v>
      </c>
      <c r="F168" s="11">
        <v>0.5574952431739999</v>
      </c>
      <c r="G168" s="11">
        <v>43.811987551588999</v>
      </c>
      <c r="H168" s="13">
        <v>0</v>
      </c>
      <c r="I168" s="12">
        <v>14.210114581552</v>
      </c>
      <c r="J168" s="11">
        <v>1.476822149115</v>
      </c>
      <c r="K168" s="13"/>
      <c r="L168" s="13"/>
      <c r="M168" s="14"/>
      <c r="N168" s="12">
        <v>36.441461348051</v>
      </c>
      <c r="O168" s="11">
        <v>10.922849518532001</v>
      </c>
      <c r="P168" s="13"/>
      <c r="Q168" s="13"/>
      <c r="R168" s="14"/>
      <c r="S168" s="12">
        <v>50.651575929602998</v>
      </c>
      <c r="T168" s="11">
        <v>12.399671667647</v>
      </c>
      <c r="U168" s="13"/>
      <c r="V168" s="13"/>
      <c r="W168" s="14"/>
      <c r="X168" s="28">
        <v>0</v>
      </c>
    </row>
    <row r="169" spans="1:24" x14ac:dyDescent="0.2">
      <c r="A169" s="9" t="s">
        <v>165</v>
      </c>
      <c r="B169" s="10" t="s">
        <v>552</v>
      </c>
      <c r="C169" s="11">
        <v>20.20011812872</v>
      </c>
      <c r="D169" s="11">
        <v>7.9185163458319998</v>
      </c>
      <c r="E169" s="11">
        <v>12.281601782888</v>
      </c>
      <c r="F169" s="11">
        <v>8.8715828206910015</v>
      </c>
      <c r="G169" s="11">
        <v>11.360481649172</v>
      </c>
      <c r="H169" s="11">
        <v>0</v>
      </c>
      <c r="I169" s="12"/>
      <c r="J169" s="13"/>
      <c r="K169" s="11">
        <v>7.9185163458319998</v>
      </c>
      <c r="L169" s="13"/>
      <c r="M169" s="14"/>
      <c r="N169" s="12"/>
      <c r="O169" s="13"/>
      <c r="P169" s="11">
        <v>12.281601782888</v>
      </c>
      <c r="Q169" s="13"/>
      <c r="R169" s="14"/>
      <c r="S169" s="12"/>
      <c r="T169" s="13"/>
      <c r="U169" s="11">
        <v>20.20011812872</v>
      </c>
      <c r="V169" s="13"/>
      <c r="W169" s="14"/>
      <c r="X169" s="28">
        <v>0</v>
      </c>
    </row>
    <row r="170" spans="1:24" x14ac:dyDescent="0.2">
      <c r="A170" s="9" t="s">
        <v>384</v>
      </c>
      <c r="B170" s="10" t="s">
        <v>771</v>
      </c>
      <c r="C170" s="11">
        <v>5.0072955004690005</v>
      </c>
      <c r="D170" s="11">
        <v>0.60378647512600003</v>
      </c>
      <c r="E170" s="11">
        <v>4.4035090253430003</v>
      </c>
      <c r="F170" s="11">
        <v>-19.932056098379</v>
      </c>
      <c r="G170" s="11">
        <v>4.0732458484420002</v>
      </c>
      <c r="H170" s="11">
        <v>0.5</v>
      </c>
      <c r="I170" s="12"/>
      <c r="J170" s="11">
        <v>0.60378647512600003</v>
      </c>
      <c r="K170" s="13"/>
      <c r="L170" s="13"/>
      <c r="M170" s="14"/>
      <c r="N170" s="12"/>
      <c r="O170" s="11">
        <v>4.4035090253430003</v>
      </c>
      <c r="P170" s="13"/>
      <c r="Q170" s="13"/>
      <c r="R170" s="14"/>
      <c r="S170" s="12"/>
      <c r="T170" s="11">
        <v>5.0072955004690005</v>
      </c>
      <c r="U170" s="13"/>
      <c r="V170" s="13"/>
      <c r="W170" s="14"/>
      <c r="X170" s="28">
        <v>0</v>
      </c>
    </row>
    <row r="171" spans="1:24" x14ac:dyDescent="0.2">
      <c r="A171" s="9" t="s">
        <v>285</v>
      </c>
      <c r="B171" s="10" t="s">
        <v>672</v>
      </c>
      <c r="C171" s="11">
        <v>5.4932784537510004</v>
      </c>
      <c r="D171" s="11">
        <v>2.0340247544930001</v>
      </c>
      <c r="E171" s="11">
        <v>3.4592536992580003</v>
      </c>
      <c r="F171" s="11">
        <v>-5.3151306943600005</v>
      </c>
      <c r="G171" s="11">
        <v>3.1998096718139997</v>
      </c>
      <c r="H171" s="11">
        <v>0.5</v>
      </c>
      <c r="I171" s="12"/>
      <c r="J171" s="11">
        <v>2.0340247544930001</v>
      </c>
      <c r="K171" s="13"/>
      <c r="L171" s="13"/>
      <c r="M171" s="14"/>
      <c r="N171" s="12"/>
      <c r="O171" s="11">
        <v>3.4592536992580003</v>
      </c>
      <c r="P171" s="13"/>
      <c r="Q171" s="13"/>
      <c r="R171" s="14"/>
      <c r="S171" s="12"/>
      <c r="T171" s="11">
        <v>5.4932784537510004</v>
      </c>
      <c r="U171" s="13"/>
      <c r="V171" s="13"/>
      <c r="W171" s="14"/>
      <c r="X171" s="28">
        <v>0</v>
      </c>
    </row>
    <row r="172" spans="1:24" x14ac:dyDescent="0.2">
      <c r="A172" s="9" t="s">
        <v>353</v>
      </c>
      <c r="B172" s="10" t="s">
        <v>740</v>
      </c>
      <c r="C172" s="11">
        <v>4.1860495619989999</v>
      </c>
      <c r="D172" s="11">
        <v>0</v>
      </c>
      <c r="E172" s="11">
        <v>4.1860495619989999</v>
      </c>
      <c r="F172" s="11">
        <v>-18.975900133084</v>
      </c>
      <c r="G172" s="11">
        <v>3.8720958448490004</v>
      </c>
      <c r="H172" s="11">
        <v>0.5</v>
      </c>
      <c r="I172" s="12"/>
      <c r="J172" s="11">
        <v>0</v>
      </c>
      <c r="K172" s="13"/>
      <c r="L172" s="13"/>
      <c r="M172" s="14"/>
      <c r="N172" s="12"/>
      <c r="O172" s="11">
        <v>4.1860495619989999</v>
      </c>
      <c r="P172" s="13"/>
      <c r="Q172" s="13"/>
      <c r="R172" s="14"/>
      <c r="S172" s="12"/>
      <c r="T172" s="11">
        <v>4.1860495619989999</v>
      </c>
      <c r="U172" s="13"/>
      <c r="V172" s="13"/>
      <c r="W172" s="14"/>
      <c r="X172" s="28">
        <v>-0.242731019184</v>
      </c>
    </row>
    <row r="173" spans="1:24" x14ac:dyDescent="0.2">
      <c r="A173" s="9" t="s">
        <v>99</v>
      </c>
      <c r="B173" s="10" t="s">
        <v>486</v>
      </c>
      <c r="C173" s="11">
        <v>40.034638052684997</v>
      </c>
      <c r="D173" s="11">
        <v>8.5520239439499992</v>
      </c>
      <c r="E173" s="11">
        <v>31.482614108735</v>
      </c>
      <c r="F173" s="11">
        <v>13.177349834279001</v>
      </c>
      <c r="G173" s="11">
        <v>29.121418050579997</v>
      </c>
      <c r="H173" s="13">
        <v>0</v>
      </c>
      <c r="I173" s="12">
        <v>7.2489388658990004</v>
      </c>
      <c r="J173" s="11">
        <v>0.31140156510299999</v>
      </c>
      <c r="K173" s="11">
        <v>0.99168351294799995</v>
      </c>
      <c r="L173" s="13"/>
      <c r="M173" s="14"/>
      <c r="N173" s="12">
        <v>25.548846048248002</v>
      </c>
      <c r="O173" s="11">
        <v>4.1565465697760002</v>
      </c>
      <c r="P173" s="11">
        <v>1.7772214907120001</v>
      </c>
      <c r="Q173" s="13"/>
      <c r="R173" s="14"/>
      <c r="S173" s="12">
        <v>32.797784914147002</v>
      </c>
      <c r="T173" s="11">
        <v>4.4679481348790002</v>
      </c>
      <c r="U173" s="11">
        <v>2.76890500366</v>
      </c>
      <c r="V173" s="13"/>
      <c r="W173" s="14"/>
      <c r="X173" s="28">
        <v>0</v>
      </c>
    </row>
    <row r="174" spans="1:24" x14ac:dyDescent="0.2">
      <c r="A174" s="9" t="s">
        <v>1</v>
      </c>
      <c r="B174" s="10" t="s">
        <v>388</v>
      </c>
      <c r="C174" s="11">
        <v>3.2850000000000001</v>
      </c>
      <c r="D174" s="11">
        <v>1.8204806934960001</v>
      </c>
      <c r="E174" s="11">
        <v>1.4645193065040001</v>
      </c>
      <c r="F174" s="11">
        <v>0.5272349455330001</v>
      </c>
      <c r="G174" s="11">
        <v>1.3546803585159999</v>
      </c>
      <c r="H174" s="13">
        <v>0</v>
      </c>
      <c r="I174" s="12"/>
      <c r="J174" s="13"/>
      <c r="K174" s="13"/>
      <c r="L174" s="13"/>
      <c r="M174" s="14"/>
      <c r="N174" s="12"/>
      <c r="O174" s="13"/>
      <c r="P174" s="13"/>
      <c r="Q174" s="13"/>
      <c r="R174" s="14"/>
      <c r="S174" s="12"/>
      <c r="T174" s="13"/>
      <c r="U174" s="13"/>
      <c r="V174" s="13"/>
      <c r="W174" s="14"/>
      <c r="X174" s="28">
        <v>0</v>
      </c>
    </row>
    <row r="175" spans="1:24" x14ac:dyDescent="0.2">
      <c r="A175" s="9" t="s">
        <v>8</v>
      </c>
      <c r="B175" s="10" t="s">
        <v>395</v>
      </c>
      <c r="C175" s="11">
        <v>114.46065322479402</v>
      </c>
      <c r="D175" s="11">
        <v>32.556199180767003</v>
      </c>
      <c r="E175" s="11">
        <v>81.904454044027005</v>
      </c>
      <c r="F175" s="11">
        <v>21.572212177994999</v>
      </c>
      <c r="G175" s="11">
        <v>75.761619990724995</v>
      </c>
      <c r="H175" s="13">
        <v>0</v>
      </c>
      <c r="I175" s="12">
        <v>27.185383358920998</v>
      </c>
      <c r="J175" s="11">
        <v>5.3708158218459996</v>
      </c>
      <c r="K175" s="13"/>
      <c r="L175" s="13"/>
      <c r="M175" s="14"/>
      <c r="N175" s="12">
        <v>61.110863339016994</v>
      </c>
      <c r="O175" s="11">
        <v>20.793590705010001</v>
      </c>
      <c r="P175" s="13"/>
      <c r="Q175" s="13"/>
      <c r="R175" s="14"/>
      <c r="S175" s="12">
        <v>88.296246697937988</v>
      </c>
      <c r="T175" s="11">
        <v>26.164406526855998</v>
      </c>
      <c r="U175" s="13"/>
      <c r="V175" s="13"/>
      <c r="W175" s="14"/>
      <c r="X175" s="28">
        <v>0</v>
      </c>
    </row>
    <row r="176" spans="1:24" x14ac:dyDescent="0.2">
      <c r="A176" s="9" t="s">
        <v>9</v>
      </c>
      <c r="B176" s="10" t="s">
        <v>396</v>
      </c>
      <c r="C176" s="11">
        <v>66.933734808707001</v>
      </c>
      <c r="D176" s="11">
        <v>16.275709591256</v>
      </c>
      <c r="E176" s="11">
        <v>50.658025217450998</v>
      </c>
      <c r="F176" s="11">
        <v>-37.825682371023994</v>
      </c>
      <c r="G176" s="11">
        <v>46.858673326141997</v>
      </c>
      <c r="H176" s="13">
        <v>0.42748799999999998</v>
      </c>
      <c r="I176" s="12">
        <v>11.790405572062001</v>
      </c>
      <c r="J176" s="11">
        <v>4.4853040191940003</v>
      </c>
      <c r="K176" s="13"/>
      <c r="L176" s="13"/>
      <c r="M176" s="14"/>
      <c r="N176" s="12">
        <v>28.180259545637998</v>
      </c>
      <c r="O176" s="11">
        <v>22.477765671813</v>
      </c>
      <c r="P176" s="13"/>
      <c r="Q176" s="13"/>
      <c r="R176" s="14"/>
      <c r="S176" s="12">
        <v>39.970665117700001</v>
      </c>
      <c r="T176" s="11">
        <v>26.963069691007</v>
      </c>
      <c r="U176" s="13"/>
      <c r="V176" s="13"/>
      <c r="W176" s="14"/>
      <c r="X176" s="28">
        <v>0</v>
      </c>
    </row>
    <row r="177" spans="1:24" x14ac:dyDescent="0.2">
      <c r="A177" s="9" t="s">
        <v>95</v>
      </c>
      <c r="B177" s="10" t="s">
        <v>482</v>
      </c>
      <c r="C177" s="11">
        <v>218.15609617662801</v>
      </c>
      <c r="D177" s="11">
        <v>37.640069723201997</v>
      </c>
      <c r="E177" s="11">
        <v>180.51602645342601</v>
      </c>
      <c r="F177" s="11">
        <v>130.13065092593399</v>
      </c>
      <c r="G177" s="11">
        <v>166.97732446941899</v>
      </c>
      <c r="H177" s="13">
        <v>0</v>
      </c>
      <c r="I177" s="12">
        <v>37.640069723201997</v>
      </c>
      <c r="J177" s="13"/>
      <c r="K177" s="13"/>
      <c r="L177" s="13"/>
      <c r="M177" s="14"/>
      <c r="N177" s="12">
        <v>180.51602645342601</v>
      </c>
      <c r="O177" s="13"/>
      <c r="P177" s="13"/>
      <c r="Q177" s="13"/>
      <c r="R177" s="14"/>
      <c r="S177" s="12">
        <v>218.15609617662801</v>
      </c>
      <c r="T177" s="13"/>
      <c r="U177" s="13"/>
      <c r="V177" s="13"/>
      <c r="W177" s="14"/>
      <c r="X177" s="28">
        <v>0</v>
      </c>
    </row>
    <row r="178" spans="1:24" x14ac:dyDescent="0.2">
      <c r="A178" s="9" t="s">
        <v>180</v>
      </c>
      <c r="B178" s="10" t="s">
        <v>567</v>
      </c>
      <c r="C178" s="11">
        <v>21.580127468131</v>
      </c>
      <c r="D178" s="11">
        <v>7.2624958616250002</v>
      </c>
      <c r="E178" s="11">
        <v>14.317631606506</v>
      </c>
      <c r="F178" s="11">
        <v>7.7832224377760006</v>
      </c>
      <c r="G178" s="11">
        <v>13.243809236018</v>
      </c>
      <c r="H178" s="11">
        <v>0</v>
      </c>
      <c r="I178" s="12"/>
      <c r="J178" s="13"/>
      <c r="K178" s="11">
        <v>7.2624958616250002</v>
      </c>
      <c r="L178" s="13"/>
      <c r="M178" s="14"/>
      <c r="N178" s="12"/>
      <c r="O178" s="13"/>
      <c r="P178" s="11">
        <v>14.317631606506</v>
      </c>
      <c r="Q178" s="13"/>
      <c r="R178" s="14"/>
      <c r="S178" s="12"/>
      <c r="T178" s="13"/>
      <c r="U178" s="11">
        <v>21.580127468131</v>
      </c>
      <c r="V178" s="13"/>
      <c r="W178" s="14"/>
      <c r="X178" s="28">
        <v>0</v>
      </c>
    </row>
    <row r="179" spans="1:24" x14ac:dyDescent="0.2">
      <c r="A179" s="9" t="s">
        <v>318</v>
      </c>
      <c r="B179" s="10" t="s">
        <v>705</v>
      </c>
      <c r="C179" s="11">
        <v>2.5959720015650003</v>
      </c>
      <c r="D179" s="11">
        <v>0.17080655169100001</v>
      </c>
      <c r="E179" s="11">
        <v>2.4251654498740001</v>
      </c>
      <c r="F179" s="11">
        <v>-9.5143489315659995</v>
      </c>
      <c r="G179" s="11">
        <v>2.2432780411330002</v>
      </c>
      <c r="H179" s="11">
        <v>0.5</v>
      </c>
      <c r="I179" s="12"/>
      <c r="J179" s="11">
        <v>0.17080655169100001</v>
      </c>
      <c r="K179" s="13"/>
      <c r="L179" s="13"/>
      <c r="M179" s="14"/>
      <c r="N179" s="12"/>
      <c r="O179" s="11">
        <v>2.4251654498740001</v>
      </c>
      <c r="P179" s="13"/>
      <c r="Q179" s="13"/>
      <c r="R179" s="14"/>
      <c r="S179" s="12"/>
      <c r="T179" s="11">
        <v>2.5959720015650003</v>
      </c>
      <c r="U179" s="13"/>
      <c r="V179" s="13"/>
      <c r="W179" s="14"/>
      <c r="X179" s="28">
        <v>0</v>
      </c>
    </row>
    <row r="180" spans="1:24" x14ac:dyDescent="0.2">
      <c r="A180" s="9" t="s">
        <v>314</v>
      </c>
      <c r="B180" s="10" t="s">
        <v>701</v>
      </c>
      <c r="C180" s="11">
        <v>6.5458724129260002</v>
      </c>
      <c r="D180" s="11">
        <v>1.270379931029</v>
      </c>
      <c r="E180" s="11">
        <v>5.2754924818970004</v>
      </c>
      <c r="F180" s="11">
        <v>-12.407862891309</v>
      </c>
      <c r="G180" s="11">
        <v>4.8798305457539994</v>
      </c>
      <c r="H180" s="11">
        <v>0.5</v>
      </c>
      <c r="I180" s="12"/>
      <c r="J180" s="11">
        <v>1.270379931029</v>
      </c>
      <c r="K180" s="13"/>
      <c r="L180" s="13"/>
      <c r="M180" s="14"/>
      <c r="N180" s="12"/>
      <c r="O180" s="11">
        <v>5.2754924818970004</v>
      </c>
      <c r="P180" s="13"/>
      <c r="Q180" s="13"/>
      <c r="R180" s="14"/>
      <c r="S180" s="12"/>
      <c r="T180" s="11">
        <v>6.5458724129260002</v>
      </c>
      <c r="U180" s="13"/>
      <c r="V180" s="13"/>
      <c r="W180" s="14"/>
      <c r="X180" s="28">
        <v>0</v>
      </c>
    </row>
    <row r="181" spans="1:24" x14ac:dyDescent="0.2">
      <c r="A181" s="9" t="s">
        <v>111</v>
      </c>
      <c r="B181" s="10" t="s">
        <v>498</v>
      </c>
      <c r="C181" s="11">
        <v>110.20006525829901</v>
      </c>
      <c r="D181" s="11">
        <v>31.823662381290998</v>
      </c>
      <c r="E181" s="11">
        <v>78.376402877008005</v>
      </c>
      <c r="F181" s="11">
        <v>32.941906619055999</v>
      </c>
      <c r="G181" s="11">
        <v>72.49817266123199</v>
      </c>
      <c r="H181" s="13">
        <v>0</v>
      </c>
      <c r="I181" s="12">
        <v>28.955018800992999</v>
      </c>
      <c r="J181" s="11">
        <v>2.8686435802979999</v>
      </c>
      <c r="K181" s="13"/>
      <c r="L181" s="13"/>
      <c r="M181" s="14"/>
      <c r="N181" s="12">
        <v>66.505272955121001</v>
      </c>
      <c r="O181" s="11">
        <v>11.871129921886999</v>
      </c>
      <c r="P181" s="13"/>
      <c r="Q181" s="13"/>
      <c r="R181" s="14"/>
      <c r="S181" s="12">
        <v>95.460291756114003</v>
      </c>
      <c r="T181" s="11">
        <v>14.739773502184999</v>
      </c>
      <c r="U181" s="13"/>
      <c r="V181" s="13"/>
      <c r="W181" s="14"/>
      <c r="X181" s="28">
        <v>0</v>
      </c>
    </row>
    <row r="182" spans="1:24" x14ac:dyDescent="0.2">
      <c r="A182" s="9" t="s">
        <v>29</v>
      </c>
      <c r="B182" s="10" t="s">
        <v>416</v>
      </c>
      <c r="C182" s="11">
        <v>22.743430084294999</v>
      </c>
      <c r="D182" s="11">
        <v>1.545299501163</v>
      </c>
      <c r="E182" s="11">
        <v>21.198130583131999</v>
      </c>
      <c r="F182" s="11">
        <v>-4.7167423373080002</v>
      </c>
      <c r="G182" s="11">
        <v>19.608270789397</v>
      </c>
      <c r="H182" s="13">
        <v>0.182009</v>
      </c>
      <c r="I182" s="12">
        <v>2.822341326823</v>
      </c>
      <c r="J182" s="11">
        <v>-1.2770418256610001</v>
      </c>
      <c r="K182" s="13"/>
      <c r="L182" s="13"/>
      <c r="M182" s="14"/>
      <c r="N182" s="12">
        <v>15.124243119375</v>
      </c>
      <c r="O182" s="11">
        <v>6.0738874637569999</v>
      </c>
      <c r="P182" s="13"/>
      <c r="Q182" s="13"/>
      <c r="R182" s="14"/>
      <c r="S182" s="12">
        <v>17.946584446197999</v>
      </c>
      <c r="T182" s="11">
        <v>4.7968456380960003</v>
      </c>
      <c r="U182" s="13"/>
      <c r="V182" s="13"/>
      <c r="W182" s="14"/>
      <c r="X182" s="28">
        <v>0</v>
      </c>
    </row>
    <row r="183" spans="1:24" x14ac:dyDescent="0.2">
      <c r="A183" s="9" t="s">
        <v>69</v>
      </c>
      <c r="B183" s="10" t="s">
        <v>456</v>
      </c>
      <c r="C183" s="11">
        <v>102.25542746790799</v>
      </c>
      <c r="D183" s="11">
        <v>22.824954914278997</v>
      </c>
      <c r="E183" s="11">
        <v>79.430472553629002</v>
      </c>
      <c r="F183" s="11">
        <v>22.495337460413001</v>
      </c>
      <c r="G183" s="11">
        <v>73.473187112106999</v>
      </c>
      <c r="H183" s="13">
        <v>0</v>
      </c>
      <c r="I183" s="12">
        <v>21.451729429817</v>
      </c>
      <c r="J183" s="11">
        <v>1.3732254844609999</v>
      </c>
      <c r="K183" s="13"/>
      <c r="L183" s="13"/>
      <c r="M183" s="14"/>
      <c r="N183" s="12">
        <v>67.380948650582994</v>
      </c>
      <c r="O183" s="11">
        <v>12.049523903046001</v>
      </c>
      <c r="P183" s="13"/>
      <c r="Q183" s="13"/>
      <c r="R183" s="14"/>
      <c r="S183" s="12">
        <v>88.832678080400001</v>
      </c>
      <c r="T183" s="11">
        <v>13.422749387507</v>
      </c>
      <c r="U183" s="13"/>
      <c r="V183" s="13"/>
      <c r="W183" s="14"/>
      <c r="X183" s="28">
        <v>0</v>
      </c>
    </row>
    <row r="184" spans="1:24" x14ac:dyDescent="0.2">
      <c r="A184" s="9" t="s">
        <v>46</v>
      </c>
      <c r="B184" s="10" t="s">
        <v>433</v>
      </c>
      <c r="C184" s="11">
        <v>87.045673501463</v>
      </c>
      <c r="D184" s="11">
        <v>27.109168162018001</v>
      </c>
      <c r="E184" s="11">
        <v>59.936505339445006</v>
      </c>
      <c r="F184" s="11">
        <v>38.676827061529004</v>
      </c>
      <c r="G184" s="11">
        <v>55.441267438987005</v>
      </c>
      <c r="H184" s="13">
        <v>0</v>
      </c>
      <c r="I184" s="12">
        <v>25.035454366181998</v>
      </c>
      <c r="J184" s="11">
        <v>2.0737137958359999</v>
      </c>
      <c r="K184" s="13"/>
      <c r="L184" s="13"/>
      <c r="M184" s="14"/>
      <c r="N184" s="12">
        <v>52.722020969217006</v>
      </c>
      <c r="O184" s="11">
        <v>7.2144843702269998</v>
      </c>
      <c r="P184" s="13"/>
      <c r="Q184" s="13"/>
      <c r="R184" s="14"/>
      <c r="S184" s="12">
        <v>77.757475335399008</v>
      </c>
      <c r="T184" s="11">
        <v>9.2881981660629993</v>
      </c>
      <c r="U184" s="13"/>
      <c r="V184" s="13"/>
      <c r="W184" s="14"/>
      <c r="X184" s="28">
        <v>0</v>
      </c>
    </row>
    <row r="185" spans="1:24" x14ac:dyDescent="0.2">
      <c r="A185" s="9" t="s">
        <v>10</v>
      </c>
      <c r="B185" s="10" t="s">
        <v>397</v>
      </c>
      <c r="C185" s="11">
        <v>149.90790375288199</v>
      </c>
      <c r="D185" s="11">
        <v>42.761630566814993</v>
      </c>
      <c r="E185" s="11">
        <v>107.14627318606701</v>
      </c>
      <c r="F185" s="11">
        <v>69.191864218814999</v>
      </c>
      <c r="G185" s="11">
        <v>99.11030269711199</v>
      </c>
      <c r="H185" s="13">
        <v>0</v>
      </c>
      <c r="I185" s="12">
        <v>35.707504959605004</v>
      </c>
      <c r="J185" s="11">
        <v>7.0541256072100005</v>
      </c>
      <c r="K185" s="13"/>
      <c r="L185" s="13"/>
      <c r="M185" s="14"/>
      <c r="N185" s="12">
        <v>81.414663141198986</v>
      </c>
      <c r="O185" s="11">
        <v>25.731610044868997</v>
      </c>
      <c r="P185" s="13"/>
      <c r="Q185" s="13"/>
      <c r="R185" s="14"/>
      <c r="S185" s="12">
        <v>117.12216810080399</v>
      </c>
      <c r="T185" s="11">
        <v>32.785735652078998</v>
      </c>
      <c r="U185" s="13"/>
      <c r="V185" s="13"/>
      <c r="W185" s="14"/>
      <c r="X185" s="28">
        <v>0</v>
      </c>
    </row>
    <row r="186" spans="1:24" x14ac:dyDescent="0.2">
      <c r="A186" s="9" t="s">
        <v>96</v>
      </c>
      <c r="B186" s="10" t="s">
        <v>483</v>
      </c>
      <c r="C186" s="11">
        <v>239.01440083289498</v>
      </c>
      <c r="D186" s="11">
        <v>56.979607566678006</v>
      </c>
      <c r="E186" s="11">
        <v>182.03479326621698</v>
      </c>
      <c r="F186" s="11">
        <v>147.04092973423201</v>
      </c>
      <c r="G186" s="11">
        <v>168.38218377125099</v>
      </c>
      <c r="H186" s="13">
        <v>0</v>
      </c>
      <c r="I186" s="12">
        <v>56.979607566678006</v>
      </c>
      <c r="J186" s="13"/>
      <c r="K186" s="13"/>
      <c r="L186" s="13"/>
      <c r="M186" s="14"/>
      <c r="N186" s="12">
        <v>182.03479326621698</v>
      </c>
      <c r="O186" s="13"/>
      <c r="P186" s="13"/>
      <c r="Q186" s="13"/>
      <c r="R186" s="14"/>
      <c r="S186" s="12">
        <v>239.01440083289498</v>
      </c>
      <c r="T186" s="13"/>
      <c r="U186" s="13"/>
      <c r="V186" s="13"/>
      <c r="W186" s="14"/>
      <c r="X186" s="28">
        <v>0</v>
      </c>
    </row>
    <row r="187" spans="1:24" x14ac:dyDescent="0.2">
      <c r="A187" s="9" t="s">
        <v>181</v>
      </c>
      <c r="B187" s="10" t="s">
        <v>568</v>
      </c>
      <c r="C187" s="11">
        <v>24.327085902603997</v>
      </c>
      <c r="D187" s="11">
        <v>9.2616487913269996</v>
      </c>
      <c r="E187" s="11">
        <v>15.065437111276999</v>
      </c>
      <c r="F187" s="11">
        <v>10.155462980417001</v>
      </c>
      <c r="G187" s="11">
        <v>13.935529327931</v>
      </c>
      <c r="H187" s="11">
        <v>0</v>
      </c>
      <c r="I187" s="12"/>
      <c r="J187" s="13"/>
      <c r="K187" s="11">
        <v>9.2616487913269996</v>
      </c>
      <c r="L187" s="13"/>
      <c r="M187" s="14"/>
      <c r="N187" s="12"/>
      <c r="O187" s="13"/>
      <c r="P187" s="11">
        <v>15.065437111276999</v>
      </c>
      <c r="Q187" s="13"/>
      <c r="R187" s="14"/>
      <c r="S187" s="12"/>
      <c r="T187" s="13"/>
      <c r="U187" s="11">
        <v>24.327085902603997</v>
      </c>
      <c r="V187" s="13"/>
      <c r="W187" s="14"/>
      <c r="X187" s="28">
        <v>0</v>
      </c>
    </row>
    <row r="188" spans="1:24" x14ac:dyDescent="0.2">
      <c r="A188" s="9" t="s">
        <v>286</v>
      </c>
      <c r="B188" s="10" t="s">
        <v>673</v>
      </c>
      <c r="C188" s="11">
        <v>6.4526412244879996</v>
      </c>
      <c r="D188" s="11">
        <v>0.94125933848699994</v>
      </c>
      <c r="E188" s="11">
        <v>5.5113818860009998</v>
      </c>
      <c r="F188" s="11">
        <v>-20.919024154317</v>
      </c>
      <c r="G188" s="11">
        <v>5.0980282445510001</v>
      </c>
      <c r="H188" s="11">
        <v>0.5</v>
      </c>
      <c r="I188" s="12"/>
      <c r="J188" s="11">
        <v>0.94125933848699994</v>
      </c>
      <c r="K188" s="13"/>
      <c r="L188" s="13"/>
      <c r="M188" s="14"/>
      <c r="N188" s="12"/>
      <c r="O188" s="11">
        <v>5.5113818860009998</v>
      </c>
      <c r="P188" s="13"/>
      <c r="Q188" s="13"/>
      <c r="R188" s="14"/>
      <c r="S188" s="12"/>
      <c r="T188" s="11">
        <v>6.4526412244879996</v>
      </c>
      <c r="U188" s="13"/>
      <c r="V188" s="13"/>
      <c r="W188" s="14"/>
      <c r="X188" s="28">
        <v>0</v>
      </c>
    </row>
    <row r="189" spans="1:24" x14ac:dyDescent="0.2">
      <c r="A189" s="9" t="s">
        <v>70</v>
      </c>
      <c r="B189" s="10" t="s">
        <v>457</v>
      </c>
      <c r="C189" s="11">
        <v>198.69249847355502</v>
      </c>
      <c r="D189" s="11">
        <v>46.48248156068</v>
      </c>
      <c r="E189" s="11">
        <v>152.21001691287501</v>
      </c>
      <c r="F189" s="11">
        <v>-34.800084904088997</v>
      </c>
      <c r="G189" s="11">
        <v>140.79426564440899</v>
      </c>
      <c r="H189" s="13">
        <v>0.186087</v>
      </c>
      <c r="I189" s="12">
        <v>42.935430710657997</v>
      </c>
      <c r="J189" s="11">
        <v>3.5470508500209998</v>
      </c>
      <c r="K189" s="13"/>
      <c r="L189" s="13"/>
      <c r="M189" s="14"/>
      <c r="N189" s="12">
        <v>126.064296640487</v>
      </c>
      <c r="O189" s="11">
        <v>26.145720272388001</v>
      </c>
      <c r="P189" s="13"/>
      <c r="Q189" s="13"/>
      <c r="R189" s="14"/>
      <c r="S189" s="12">
        <v>168.999727351145</v>
      </c>
      <c r="T189" s="11">
        <v>29.692771122408999</v>
      </c>
      <c r="U189" s="13"/>
      <c r="V189" s="13"/>
      <c r="W189" s="14"/>
      <c r="X189" s="28">
        <v>0</v>
      </c>
    </row>
    <row r="190" spans="1:24" x14ac:dyDescent="0.2">
      <c r="A190" s="9" t="s">
        <v>124</v>
      </c>
      <c r="B190" s="10" t="s">
        <v>511</v>
      </c>
      <c r="C190" s="11">
        <v>135.70346321949302</v>
      </c>
      <c r="D190" s="11">
        <v>38.357791782102005</v>
      </c>
      <c r="E190" s="11">
        <v>97.345671437391005</v>
      </c>
      <c r="F190" s="11">
        <v>46.416491535310001</v>
      </c>
      <c r="G190" s="11">
        <v>90.044746079587</v>
      </c>
      <c r="H190" s="13">
        <v>0</v>
      </c>
      <c r="I190" s="12">
        <v>34.426271917653999</v>
      </c>
      <c r="J190" s="11">
        <v>3.9315198644480001</v>
      </c>
      <c r="K190" s="13"/>
      <c r="L190" s="13"/>
      <c r="M190" s="14"/>
      <c r="N190" s="12">
        <v>80.60872803014</v>
      </c>
      <c r="O190" s="11">
        <v>16.736943407251999</v>
      </c>
      <c r="P190" s="13"/>
      <c r="Q190" s="13"/>
      <c r="R190" s="14"/>
      <c r="S190" s="12">
        <v>115.03499994779401</v>
      </c>
      <c r="T190" s="11">
        <v>20.668463271699999</v>
      </c>
      <c r="U190" s="13"/>
      <c r="V190" s="13"/>
      <c r="W190" s="14"/>
      <c r="X190" s="28">
        <v>0</v>
      </c>
    </row>
    <row r="191" spans="1:24" x14ac:dyDescent="0.2">
      <c r="A191" s="9" t="s">
        <v>90</v>
      </c>
      <c r="B191" s="10" t="s">
        <v>477</v>
      </c>
      <c r="C191" s="11">
        <v>67.992481674250996</v>
      </c>
      <c r="D191" s="11">
        <v>8.5487205253870009</v>
      </c>
      <c r="E191" s="11">
        <v>59.443761148863999</v>
      </c>
      <c r="F191" s="11">
        <v>38.570768602930997</v>
      </c>
      <c r="G191" s="11">
        <v>54.985479062700001</v>
      </c>
      <c r="H191" s="13">
        <v>0</v>
      </c>
      <c r="I191" s="12">
        <v>8.5487205253870009</v>
      </c>
      <c r="J191" s="13"/>
      <c r="K191" s="13"/>
      <c r="L191" s="13"/>
      <c r="M191" s="14"/>
      <c r="N191" s="12">
        <v>59.443761148863999</v>
      </c>
      <c r="O191" s="13"/>
      <c r="P191" s="13"/>
      <c r="Q191" s="13"/>
      <c r="R191" s="14"/>
      <c r="S191" s="12">
        <v>67.992481674250996</v>
      </c>
      <c r="T191" s="13"/>
      <c r="U191" s="13"/>
      <c r="V191" s="13"/>
      <c r="W191" s="14"/>
      <c r="X191" s="28">
        <v>0</v>
      </c>
    </row>
    <row r="192" spans="1:24" x14ac:dyDescent="0.2">
      <c r="A192" s="9" t="s">
        <v>173</v>
      </c>
      <c r="B192" s="10" t="s">
        <v>560</v>
      </c>
      <c r="C192" s="11">
        <v>13.421410916083001</v>
      </c>
      <c r="D192" s="11">
        <v>4.7676783371000004</v>
      </c>
      <c r="E192" s="11">
        <v>8.653732578983</v>
      </c>
      <c r="F192" s="11">
        <v>5.1907435360719996</v>
      </c>
      <c r="G192" s="11">
        <v>8.0047026355600011</v>
      </c>
      <c r="H192" s="11">
        <v>0</v>
      </c>
      <c r="I192" s="12"/>
      <c r="J192" s="13"/>
      <c r="K192" s="11">
        <v>4.7676783371000004</v>
      </c>
      <c r="L192" s="13"/>
      <c r="M192" s="14"/>
      <c r="N192" s="12"/>
      <c r="O192" s="13"/>
      <c r="P192" s="11">
        <v>8.653732578983</v>
      </c>
      <c r="Q192" s="13"/>
      <c r="R192" s="14"/>
      <c r="S192" s="12"/>
      <c r="T192" s="13"/>
      <c r="U192" s="11">
        <v>13.421410916083001</v>
      </c>
      <c r="V192" s="13"/>
      <c r="W192" s="14"/>
      <c r="X192" s="28">
        <v>0</v>
      </c>
    </row>
    <row r="193" spans="1:24" x14ac:dyDescent="0.2">
      <c r="A193" s="9" t="s">
        <v>223</v>
      </c>
      <c r="B193" s="10" t="s">
        <v>610</v>
      </c>
      <c r="C193" s="11">
        <v>2.1570731175720002</v>
      </c>
      <c r="D193" s="11">
        <v>2.3266739090000003E-3</v>
      </c>
      <c r="E193" s="11">
        <v>2.1547464436629999</v>
      </c>
      <c r="F193" s="11">
        <v>-7.7673517673610002</v>
      </c>
      <c r="G193" s="11">
        <v>1.9931404603879999</v>
      </c>
      <c r="H193" s="11">
        <v>0.5</v>
      </c>
      <c r="I193" s="12"/>
      <c r="J193" s="11">
        <v>2.3266739090000003E-3</v>
      </c>
      <c r="K193" s="13"/>
      <c r="L193" s="13"/>
      <c r="M193" s="14"/>
      <c r="N193" s="12"/>
      <c r="O193" s="11">
        <v>2.1547464436629999</v>
      </c>
      <c r="P193" s="13"/>
      <c r="Q193" s="13"/>
      <c r="R193" s="14"/>
      <c r="S193" s="12"/>
      <c r="T193" s="11">
        <v>2.1570731175720002</v>
      </c>
      <c r="U193" s="13"/>
      <c r="V193" s="13"/>
      <c r="W193" s="14"/>
      <c r="X193" s="28">
        <v>0</v>
      </c>
    </row>
    <row r="194" spans="1:24" x14ac:dyDescent="0.2">
      <c r="A194" s="9" t="s">
        <v>11</v>
      </c>
      <c r="B194" s="10" t="s">
        <v>398</v>
      </c>
      <c r="C194" s="11">
        <v>128.35487239828802</v>
      </c>
      <c r="D194" s="11">
        <v>36.939854006738997</v>
      </c>
      <c r="E194" s="11">
        <v>91.415018391549012</v>
      </c>
      <c r="F194" s="11">
        <v>75.128223076912008</v>
      </c>
      <c r="G194" s="11">
        <v>84.558892012182994</v>
      </c>
      <c r="H194" s="13">
        <v>0</v>
      </c>
      <c r="I194" s="12">
        <v>32.568132033513997</v>
      </c>
      <c r="J194" s="11">
        <v>4.3717219732259993</v>
      </c>
      <c r="K194" s="13"/>
      <c r="L194" s="13"/>
      <c r="M194" s="14"/>
      <c r="N194" s="12">
        <v>74.242203586502995</v>
      </c>
      <c r="O194" s="11">
        <v>17.172814805045999</v>
      </c>
      <c r="P194" s="13"/>
      <c r="Q194" s="13"/>
      <c r="R194" s="14"/>
      <c r="S194" s="12">
        <v>106.81033562001699</v>
      </c>
      <c r="T194" s="11">
        <v>21.544536778271997</v>
      </c>
      <c r="U194" s="13"/>
      <c r="V194" s="13"/>
      <c r="W194" s="14"/>
      <c r="X194" s="28">
        <v>0</v>
      </c>
    </row>
    <row r="195" spans="1:24" x14ac:dyDescent="0.2">
      <c r="A195" s="9" t="s">
        <v>345</v>
      </c>
      <c r="B195" s="10" t="s">
        <v>732</v>
      </c>
      <c r="C195" s="11">
        <v>2.0335917052170003</v>
      </c>
      <c r="D195" s="11">
        <v>0</v>
      </c>
      <c r="E195" s="11">
        <v>2.0335917052170003</v>
      </c>
      <c r="F195" s="11">
        <v>-11.830050661169</v>
      </c>
      <c r="G195" s="11">
        <v>1.8810723273259999</v>
      </c>
      <c r="H195" s="11">
        <v>0.5</v>
      </c>
      <c r="I195" s="12"/>
      <c r="J195" s="11">
        <v>0</v>
      </c>
      <c r="K195" s="13"/>
      <c r="L195" s="13"/>
      <c r="M195" s="14"/>
      <c r="N195" s="12"/>
      <c r="O195" s="11">
        <v>2.0335917052170003</v>
      </c>
      <c r="P195" s="13"/>
      <c r="Q195" s="13"/>
      <c r="R195" s="14"/>
      <c r="S195" s="12"/>
      <c r="T195" s="11">
        <v>2.0335917052170003</v>
      </c>
      <c r="U195" s="13"/>
      <c r="V195" s="13"/>
      <c r="W195" s="14"/>
      <c r="X195" s="28">
        <v>-8.9405539258999994E-2</v>
      </c>
    </row>
    <row r="196" spans="1:24" x14ac:dyDescent="0.2">
      <c r="A196" s="9" t="s">
        <v>303</v>
      </c>
      <c r="B196" s="10" t="s">
        <v>690</v>
      </c>
      <c r="C196" s="11">
        <v>4.1922981817030003</v>
      </c>
      <c r="D196" s="11">
        <v>0.52795727420999994</v>
      </c>
      <c r="E196" s="11">
        <v>3.664340907493</v>
      </c>
      <c r="F196" s="11">
        <v>-13.579680924043</v>
      </c>
      <c r="G196" s="11">
        <v>3.389515339431</v>
      </c>
      <c r="H196" s="11">
        <v>0.5</v>
      </c>
      <c r="I196" s="12"/>
      <c r="J196" s="11">
        <v>0.52795727420999994</v>
      </c>
      <c r="K196" s="13"/>
      <c r="L196" s="13"/>
      <c r="M196" s="14"/>
      <c r="N196" s="12"/>
      <c r="O196" s="11">
        <v>3.664340907493</v>
      </c>
      <c r="P196" s="13"/>
      <c r="Q196" s="13"/>
      <c r="R196" s="14"/>
      <c r="S196" s="12"/>
      <c r="T196" s="11">
        <v>4.1922981817030003</v>
      </c>
      <c r="U196" s="13"/>
      <c r="V196" s="13"/>
      <c r="W196" s="14"/>
      <c r="X196" s="28">
        <v>0</v>
      </c>
    </row>
    <row r="197" spans="1:24" x14ac:dyDescent="0.2">
      <c r="A197" s="9" t="s">
        <v>75</v>
      </c>
      <c r="B197" s="10" t="s">
        <v>462</v>
      </c>
      <c r="C197" s="11">
        <v>141.049119769508</v>
      </c>
      <c r="D197" s="11">
        <v>33.964283492827995</v>
      </c>
      <c r="E197" s="11">
        <v>107.08483627667999</v>
      </c>
      <c r="F197" s="11">
        <v>86.526401655958992</v>
      </c>
      <c r="G197" s="11">
        <v>99.053473555929003</v>
      </c>
      <c r="H197" s="13">
        <v>0</v>
      </c>
      <c r="I197" s="12">
        <v>30.360052802096003</v>
      </c>
      <c r="J197" s="13"/>
      <c r="K197" s="11">
        <v>3.6042306907319999</v>
      </c>
      <c r="L197" s="13"/>
      <c r="M197" s="14"/>
      <c r="N197" s="12">
        <v>100.84381586422201</v>
      </c>
      <c r="O197" s="13"/>
      <c r="P197" s="11">
        <v>6.241020412458</v>
      </c>
      <c r="Q197" s="13"/>
      <c r="R197" s="14"/>
      <c r="S197" s="12">
        <v>131.20386866631802</v>
      </c>
      <c r="T197" s="13"/>
      <c r="U197" s="11">
        <v>9.8452511031899999</v>
      </c>
      <c r="V197" s="13"/>
      <c r="W197" s="14"/>
      <c r="X197" s="28">
        <v>0</v>
      </c>
    </row>
    <row r="198" spans="1:24" x14ac:dyDescent="0.2">
      <c r="A198" s="9" t="s">
        <v>47</v>
      </c>
      <c r="B198" s="10" t="s">
        <v>434</v>
      </c>
      <c r="C198" s="11">
        <v>238.84095595244099</v>
      </c>
      <c r="D198" s="11">
        <v>69.076433309153998</v>
      </c>
      <c r="E198" s="11">
        <v>169.76452264328699</v>
      </c>
      <c r="F198" s="11">
        <v>68.359921969976</v>
      </c>
      <c r="G198" s="11">
        <v>157.032183445041</v>
      </c>
      <c r="H198" s="13">
        <v>0</v>
      </c>
      <c r="I198" s="12">
        <v>62.457746689681002</v>
      </c>
      <c r="J198" s="11">
        <v>6.6186866194720002</v>
      </c>
      <c r="K198" s="13"/>
      <c r="L198" s="13"/>
      <c r="M198" s="14"/>
      <c r="N198" s="12">
        <v>143.555512018911</v>
      </c>
      <c r="O198" s="11">
        <v>26.209010624375999</v>
      </c>
      <c r="P198" s="13"/>
      <c r="Q198" s="13"/>
      <c r="R198" s="14"/>
      <c r="S198" s="12">
        <v>206.01325870859199</v>
      </c>
      <c r="T198" s="11">
        <v>32.827697243848</v>
      </c>
      <c r="U198" s="13"/>
      <c r="V198" s="13"/>
      <c r="W198" s="14"/>
      <c r="X198" s="28">
        <v>0</v>
      </c>
    </row>
    <row r="199" spans="1:24" x14ac:dyDescent="0.2">
      <c r="A199" s="9" t="s">
        <v>115</v>
      </c>
      <c r="B199" s="10" t="s">
        <v>502</v>
      </c>
      <c r="C199" s="11">
        <v>62.761498323683995</v>
      </c>
      <c r="D199" s="11">
        <v>15.941268321386</v>
      </c>
      <c r="E199" s="11">
        <v>46.820230002297997</v>
      </c>
      <c r="F199" s="11">
        <v>11.380411368893</v>
      </c>
      <c r="G199" s="11">
        <v>43.308712752125999</v>
      </c>
      <c r="H199" s="13">
        <v>0</v>
      </c>
      <c r="I199" s="12">
        <v>14.47084407565</v>
      </c>
      <c r="J199" s="11">
        <v>1.4704242457349999</v>
      </c>
      <c r="K199" s="13"/>
      <c r="L199" s="13"/>
      <c r="M199" s="14"/>
      <c r="N199" s="12">
        <v>38.400117397984999</v>
      </c>
      <c r="O199" s="11">
        <v>8.4201126043129992</v>
      </c>
      <c r="P199" s="13"/>
      <c r="Q199" s="13"/>
      <c r="R199" s="14"/>
      <c r="S199" s="12">
        <v>52.870961473634999</v>
      </c>
      <c r="T199" s="11">
        <v>9.8905368500479991</v>
      </c>
      <c r="U199" s="13"/>
      <c r="V199" s="13"/>
      <c r="W199" s="14"/>
      <c r="X199" s="28">
        <v>0</v>
      </c>
    </row>
    <row r="200" spans="1:24" x14ac:dyDescent="0.2">
      <c r="A200" s="9" t="s">
        <v>275</v>
      </c>
      <c r="B200" s="10" t="s">
        <v>662</v>
      </c>
      <c r="C200" s="11">
        <v>3.131760130785</v>
      </c>
      <c r="D200" s="11">
        <v>0</v>
      </c>
      <c r="E200" s="11">
        <v>3.131760130785</v>
      </c>
      <c r="F200" s="11">
        <v>-20.631458717363</v>
      </c>
      <c r="G200" s="11">
        <v>2.8968781209759999</v>
      </c>
      <c r="H200" s="11">
        <v>0.5</v>
      </c>
      <c r="I200" s="12"/>
      <c r="J200" s="11">
        <v>0</v>
      </c>
      <c r="K200" s="13"/>
      <c r="L200" s="13"/>
      <c r="M200" s="14"/>
      <c r="N200" s="12"/>
      <c r="O200" s="11">
        <v>3.131760130785</v>
      </c>
      <c r="P200" s="13"/>
      <c r="Q200" s="13"/>
      <c r="R200" s="14"/>
      <c r="S200" s="12"/>
      <c r="T200" s="11">
        <v>3.131760130785</v>
      </c>
      <c r="U200" s="13"/>
      <c r="V200" s="13"/>
      <c r="W200" s="14"/>
      <c r="X200" s="28">
        <v>-0.86827397010100005</v>
      </c>
    </row>
    <row r="201" spans="1:24" x14ac:dyDescent="0.2">
      <c r="A201" s="9" t="s">
        <v>234</v>
      </c>
      <c r="B201" s="10" t="s">
        <v>621</v>
      </c>
      <c r="C201" s="11">
        <v>1.472279124912</v>
      </c>
      <c r="D201" s="11">
        <v>0</v>
      </c>
      <c r="E201" s="11">
        <v>1.472279124912</v>
      </c>
      <c r="F201" s="11">
        <v>-4.0404927080749999</v>
      </c>
      <c r="G201" s="11">
        <v>1.3618581905439999</v>
      </c>
      <c r="H201" s="11">
        <v>0.5</v>
      </c>
      <c r="I201" s="12"/>
      <c r="J201" s="11">
        <v>0</v>
      </c>
      <c r="K201" s="13"/>
      <c r="L201" s="13"/>
      <c r="M201" s="14"/>
      <c r="N201" s="12"/>
      <c r="O201" s="11">
        <v>1.472279124912</v>
      </c>
      <c r="P201" s="13"/>
      <c r="Q201" s="13"/>
      <c r="R201" s="14"/>
      <c r="S201" s="12"/>
      <c r="T201" s="11">
        <v>1.472279124912</v>
      </c>
      <c r="U201" s="13"/>
      <c r="V201" s="13"/>
      <c r="W201" s="14"/>
      <c r="X201" s="28">
        <v>-6.8213785350999992E-2</v>
      </c>
    </row>
    <row r="202" spans="1:24" x14ac:dyDescent="0.2">
      <c r="A202" s="9" t="s">
        <v>385</v>
      </c>
      <c r="B202" s="10" t="s">
        <v>772</v>
      </c>
      <c r="C202" s="11">
        <v>1.8601403760550002</v>
      </c>
      <c r="D202" s="11">
        <v>0.103595292672</v>
      </c>
      <c r="E202" s="11">
        <v>1.7565450833830001</v>
      </c>
      <c r="F202" s="11">
        <v>-5.0896023975520004</v>
      </c>
      <c r="G202" s="11">
        <v>1.6248042021290001</v>
      </c>
      <c r="H202" s="11">
        <v>0.5</v>
      </c>
      <c r="I202" s="12"/>
      <c r="J202" s="11">
        <v>0.103595292672</v>
      </c>
      <c r="K202" s="13"/>
      <c r="L202" s="13"/>
      <c r="M202" s="14"/>
      <c r="N202" s="12"/>
      <c r="O202" s="11">
        <v>1.7565450833830001</v>
      </c>
      <c r="P202" s="13"/>
      <c r="Q202" s="13"/>
      <c r="R202" s="14"/>
      <c r="S202" s="12"/>
      <c r="T202" s="11">
        <v>1.8601403760550002</v>
      </c>
      <c r="U202" s="13"/>
      <c r="V202" s="13"/>
      <c r="W202" s="14"/>
      <c r="X202" s="28">
        <v>0</v>
      </c>
    </row>
    <row r="203" spans="1:24" x14ac:dyDescent="0.2">
      <c r="A203" s="9" t="s">
        <v>38</v>
      </c>
      <c r="B203" s="10" t="s">
        <v>425</v>
      </c>
      <c r="C203" s="11">
        <v>245.48408772646599</v>
      </c>
      <c r="D203" s="11">
        <v>73.739867271156996</v>
      </c>
      <c r="E203" s="11">
        <v>171.74422045530901</v>
      </c>
      <c r="F203" s="11">
        <v>7.9513990709940003</v>
      </c>
      <c r="G203" s="11">
        <v>158.86340392116099</v>
      </c>
      <c r="H203" s="13">
        <v>0</v>
      </c>
      <c r="I203" s="12">
        <v>65.754135047958997</v>
      </c>
      <c r="J203" s="11">
        <v>7.985732223197</v>
      </c>
      <c r="K203" s="13"/>
      <c r="L203" s="13"/>
      <c r="M203" s="14"/>
      <c r="N203" s="12">
        <v>143.85793167988501</v>
      </c>
      <c r="O203" s="11">
        <v>27.886288775423999</v>
      </c>
      <c r="P203" s="13"/>
      <c r="Q203" s="13"/>
      <c r="R203" s="14"/>
      <c r="S203" s="12">
        <v>209.61206672784402</v>
      </c>
      <c r="T203" s="11">
        <v>35.872020998620997</v>
      </c>
      <c r="U203" s="13"/>
      <c r="V203" s="13"/>
      <c r="W203" s="14"/>
      <c r="X203" s="28">
        <v>0</v>
      </c>
    </row>
    <row r="204" spans="1:24" x14ac:dyDescent="0.2">
      <c r="A204" s="9" t="s">
        <v>330</v>
      </c>
      <c r="B204" s="10" t="s">
        <v>717</v>
      </c>
      <c r="C204" s="11">
        <v>4.3173977092099998</v>
      </c>
      <c r="D204" s="11">
        <v>0.73199405309999999</v>
      </c>
      <c r="E204" s="11">
        <v>3.58540365611</v>
      </c>
      <c r="F204" s="11">
        <v>-7.8479492647829998</v>
      </c>
      <c r="G204" s="11">
        <v>3.316498381902</v>
      </c>
      <c r="H204" s="11">
        <v>0.5</v>
      </c>
      <c r="I204" s="12"/>
      <c r="J204" s="11">
        <v>0.73199405309999999</v>
      </c>
      <c r="K204" s="13"/>
      <c r="L204" s="13"/>
      <c r="M204" s="14"/>
      <c r="N204" s="12"/>
      <c r="O204" s="11">
        <v>3.58540365611</v>
      </c>
      <c r="P204" s="13"/>
      <c r="Q204" s="13"/>
      <c r="R204" s="14"/>
      <c r="S204" s="12"/>
      <c r="T204" s="11">
        <v>4.3173977092099998</v>
      </c>
      <c r="U204" s="13"/>
      <c r="V204" s="13"/>
      <c r="W204" s="14"/>
      <c r="X204" s="28">
        <v>0</v>
      </c>
    </row>
    <row r="205" spans="1:24" x14ac:dyDescent="0.2">
      <c r="A205" s="9" t="s">
        <v>142</v>
      </c>
      <c r="B205" s="10" t="s">
        <v>529</v>
      </c>
      <c r="C205" s="11">
        <v>58.626287151717008</v>
      </c>
      <c r="D205" s="11">
        <v>12.306285252767001</v>
      </c>
      <c r="E205" s="11">
        <v>46.320001898950004</v>
      </c>
      <c r="F205" s="11">
        <v>0.45432383267500004</v>
      </c>
      <c r="G205" s="11">
        <v>42.846001756529006</v>
      </c>
      <c r="H205" s="13">
        <v>0</v>
      </c>
      <c r="I205" s="12">
        <v>12.129353021193999</v>
      </c>
      <c r="J205" s="11">
        <v>0.176932231573</v>
      </c>
      <c r="K205" s="13"/>
      <c r="L205" s="13"/>
      <c r="M205" s="14"/>
      <c r="N205" s="12">
        <v>38.11561427761</v>
      </c>
      <c r="O205" s="11">
        <v>8.2043876213400004</v>
      </c>
      <c r="P205" s="13"/>
      <c r="Q205" s="13"/>
      <c r="R205" s="14"/>
      <c r="S205" s="12">
        <v>50.244967298803999</v>
      </c>
      <c r="T205" s="11">
        <v>8.3813198529130002</v>
      </c>
      <c r="U205" s="13"/>
      <c r="V205" s="13"/>
      <c r="W205" s="14"/>
      <c r="X205" s="28">
        <v>0</v>
      </c>
    </row>
    <row r="206" spans="1:24" x14ac:dyDescent="0.2">
      <c r="A206" s="9" t="s">
        <v>298</v>
      </c>
      <c r="B206" s="10" t="s">
        <v>685</v>
      </c>
      <c r="C206" s="11">
        <v>1.3278397077670001</v>
      </c>
      <c r="D206" s="11">
        <v>5.2367456202999998E-2</v>
      </c>
      <c r="E206" s="11">
        <v>1.275472251564</v>
      </c>
      <c r="F206" s="11">
        <v>-4.1870139298720002</v>
      </c>
      <c r="G206" s="11">
        <v>1.1798118326960001</v>
      </c>
      <c r="H206" s="11">
        <v>0.5</v>
      </c>
      <c r="I206" s="12"/>
      <c r="J206" s="11">
        <v>5.2367456202999998E-2</v>
      </c>
      <c r="K206" s="13"/>
      <c r="L206" s="13"/>
      <c r="M206" s="14"/>
      <c r="N206" s="12"/>
      <c r="O206" s="11">
        <v>1.275472251564</v>
      </c>
      <c r="P206" s="13"/>
      <c r="Q206" s="13"/>
      <c r="R206" s="14"/>
      <c r="S206" s="12"/>
      <c r="T206" s="11">
        <v>1.3278397077670001</v>
      </c>
      <c r="U206" s="13"/>
      <c r="V206" s="13"/>
      <c r="W206" s="14"/>
      <c r="X206" s="28">
        <v>0</v>
      </c>
    </row>
    <row r="207" spans="1:24" x14ac:dyDescent="0.2">
      <c r="A207" s="9" t="s">
        <v>338</v>
      </c>
      <c r="B207" s="10" t="s">
        <v>725</v>
      </c>
      <c r="C207" s="11">
        <v>3.1739493094700002</v>
      </c>
      <c r="D207" s="11">
        <v>0.381709018209</v>
      </c>
      <c r="E207" s="11">
        <v>2.7922402912610003</v>
      </c>
      <c r="F207" s="11">
        <v>-10.542210757052001</v>
      </c>
      <c r="G207" s="11">
        <v>2.5828222694160003</v>
      </c>
      <c r="H207" s="11">
        <v>0.5</v>
      </c>
      <c r="I207" s="12"/>
      <c r="J207" s="11">
        <v>0.381709018209</v>
      </c>
      <c r="K207" s="13"/>
      <c r="L207" s="13"/>
      <c r="M207" s="14"/>
      <c r="N207" s="12"/>
      <c r="O207" s="11">
        <v>2.7922402912610003</v>
      </c>
      <c r="P207" s="13"/>
      <c r="Q207" s="13"/>
      <c r="R207" s="14"/>
      <c r="S207" s="12"/>
      <c r="T207" s="11">
        <v>3.1739493094700002</v>
      </c>
      <c r="U207" s="13"/>
      <c r="V207" s="13"/>
      <c r="W207" s="14"/>
      <c r="X207" s="28">
        <v>0</v>
      </c>
    </row>
    <row r="208" spans="1:24" x14ac:dyDescent="0.2">
      <c r="A208" s="9" t="s">
        <v>157</v>
      </c>
      <c r="B208" s="10" t="s">
        <v>544</v>
      </c>
      <c r="C208" s="11">
        <v>31.395214208647999</v>
      </c>
      <c r="D208" s="11">
        <v>12.050294961915</v>
      </c>
      <c r="E208" s="11">
        <v>19.344919246732999</v>
      </c>
      <c r="F208" s="11">
        <v>14.869722763417</v>
      </c>
      <c r="G208" s="11">
        <v>17.894050303227999</v>
      </c>
      <c r="H208" s="11">
        <v>0</v>
      </c>
      <c r="I208" s="12"/>
      <c r="J208" s="13"/>
      <c r="K208" s="11">
        <v>12.050294961915</v>
      </c>
      <c r="L208" s="13"/>
      <c r="M208" s="14"/>
      <c r="N208" s="12"/>
      <c r="O208" s="13"/>
      <c r="P208" s="11">
        <v>19.344919246732999</v>
      </c>
      <c r="Q208" s="13"/>
      <c r="R208" s="14"/>
      <c r="S208" s="12"/>
      <c r="T208" s="13"/>
      <c r="U208" s="11">
        <v>31.395214208647999</v>
      </c>
      <c r="V208" s="13"/>
      <c r="W208" s="14"/>
      <c r="X208" s="28">
        <v>0</v>
      </c>
    </row>
    <row r="209" spans="1:24" x14ac:dyDescent="0.2">
      <c r="A209" s="9" t="s">
        <v>30</v>
      </c>
      <c r="B209" s="10" t="s">
        <v>417</v>
      </c>
      <c r="C209" s="11">
        <v>44.618846881251997</v>
      </c>
      <c r="D209" s="11">
        <v>10.070889696667001</v>
      </c>
      <c r="E209" s="11">
        <v>34.547957184584995</v>
      </c>
      <c r="F209" s="11">
        <v>8.2996972572440004</v>
      </c>
      <c r="G209" s="11">
        <v>31.956860395741</v>
      </c>
      <c r="H209" s="13">
        <v>0</v>
      </c>
      <c r="I209" s="12">
        <v>9.5443479078069995</v>
      </c>
      <c r="J209" s="11">
        <v>0.52654178885899994</v>
      </c>
      <c r="K209" s="13"/>
      <c r="L209" s="13"/>
      <c r="M209" s="14"/>
      <c r="N209" s="12">
        <v>25.545610614716001</v>
      </c>
      <c r="O209" s="11">
        <v>9.0023465698700011</v>
      </c>
      <c r="P209" s="13"/>
      <c r="Q209" s="13"/>
      <c r="R209" s="14"/>
      <c r="S209" s="12">
        <v>35.089958522522998</v>
      </c>
      <c r="T209" s="11">
        <v>9.5288883587290005</v>
      </c>
      <c r="U209" s="13"/>
      <c r="V209" s="13"/>
      <c r="W209" s="14"/>
      <c r="X209" s="28">
        <v>0</v>
      </c>
    </row>
    <row r="210" spans="1:24" x14ac:dyDescent="0.2">
      <c r="A210" s="9" t="s">
        <v>212</v>
      </c>
      <c r="B210" s="10" t="s">
        <v>599</v>
      </c>
      <c r="C210" s="11">
        <v>2.3053952193449998</v>
      </c>
      <c r="D210" s="11">
        <v>0.17926448821999999</v>
      </c>
      <c r="E210" s="11">
        <v>2.126130731125</v>
      </c>
      <c r="F210" s="11">
        <v>-4.3003542499940002</v>
      </c>
      <c r="G210" s="11">
        <v>1.966670926291</v>
      </c>
      <c r="H210" s="11">
        <v>0.5</v>
      </c>
      <c r="I210" s="12"/>
      <c r="J210" s="11">
        <v>0.17926448821999999</v>
      </c>
      <c r="K210" s="13"/>
      <c r="L210" s="13"/>
      <c r="M210" s="14"/>
      <c r="N210" s="12"/>
      <c r="O210" s="11">
        <v>2.126130731125</v>
      </c>
      <c r="P210" s="13"/>
      <c r="Q210" s="13"/>
      <c r="R210" s="14"/>
      <c r="S210" s="12"/>
      <c r="T210" s="11">
        <v>2.3053952193449998</v>
      </c>
      <c r="U210" s="13"/>
      <c r="V210" s="13"/>
      <c r="W210" s="14"/>
      <c r="X210" s="28">
        <v>0</v>
      </c>
    </row>
    <row r="211" spans="1:24" x14ac:dyDescent="0.2">
      <c r="A211" s="9" t="s">
        <v>354</v>
      </c>
      <c r="B211" s="10" t="s">
        <v>741</v>
      </c>
      <c r="C211" s="11">
        <v>2.2209585397959999</v>
      </c>
      <c r="D211" s="11">
        <v>3.6107235217000003E-2</v>
      </c>
      <c r="E211" s="11">
        <v>2.1848513045789999</v>
      </c>
      <c r="F211" s="11">
        <v>-6.9443106138140003</v>
      </c>
      <c r="G211" s="11">
        <v>2.0209874567349999</v>
      </c>
      <c r="H211" s="11">
        <v>0.5</v>
      </c>
      <c r="I211" s="12"/>
      <c r="J211" s="11">
        <v>3.6107235217000003E-2</v>
      </c>
      <c r="K211" s="13"/>
      <c r="L211" s="13"/>
      <c r="M211" s="14"/>
      <c r="N211" s="12"/>
      <c r="O211" s="11">
        <v>2.1848513045789999</v>
      </c>
      <c r="P211" s="13"/>
      <c r="Q211" s="13"/>
      <c r="R211" s="14"/>
      <c r="S211" s="12"/>
      <c r="T211" s="11">
        <v>2.2209585397959999</v>
      </c>
      <c r="U211" s="13"/>
      <c r="V211" s="13"/>
      <c r="W211" s="14"/>
      <c r="X211" s="28">
        <v>0</v>
      </c>
    </row>
    <row r="212" spans="1:24" x14ac:dyDescent="0.2">
      <c r="A212" s="9" t="s">
        <v>379</v>
      </c>
      <c r="B212" s="10" t="s">
        <v>766</v>
      </c>
      <c r="C212" s="11">
        <v>2.0581094039350001</v>
      </c>
      <c r="D212" s="11">
        <v>0</v>
      </c>
      <c r="E212" s="11">
        <v>2.0581094039350001</v>
      </c>
      <c r="F212" s="11">
        <v>-15.736723835069</v>
      </c>
      <c r="G212" s="11">
        <v>1.90375119864</v>
      </c>
      <c r="H212" s="11">
        <v>0.5</v>
      </c>
      <c r="I212" s="12"/>
      <c r="J212" s="11">
        <v>0</v>
      </c>
      <c r="K212" s="13"/>
      <c r="L212" s="13"/>
      <c r="M212" s="14"/>
      <c r="N212" s="12"/>
      <c r="O212" s="11">
        <v>2.0581094039350001</v>
      </c>
      <c r="P212" s="13"/>
      <c r="Q212" s="13"/>
      <c r="R212" s="14"/>
      <c r="S212" s="12"/>
      <c r="T212" s="11">
        <v>2.0581094039350001</v>
      </c>
      <c r="U212" s="13"/>
      <c r="V212" s="13"/>
      <c r="W212" s="14"/>
      <c r="X212" s="28">
        <v>-0.29441001911199999</v>
      </c>
    </row>
    <row r="213" spans="1:24" x14ac:dyDescent="0.2">
      <c r="A213" s="9" t="s">
        <v>107</v>
      </c>
      <c r="B213" s="10" t="s">
        <v>494</v>
      </c>
      <c r="C213" s="11">
        <v>60.743581472834997</v>
      </c>
      <c r="D213" s="11">
        <v>16.533546707893002</v>
      </c>
      <c r="E213" s="11">
        <v>44.210034764941994</v>
      </c>
      <c r="F213" s="11">
        <v>22.895421551112001</v>
      </c>
      <c r="G213" s="11">
        <v>40.894282157572</v>
      </c>
      <c r="H213" s="13">
        <v>0</v>
      </c>
      <c r="I213" s="12">
        <v>15.087589904145</v>
      </c>
      <c r="J213" s="11">
        <v>1.445956803748</v>
      </c>
      <c r="K213" s="13"/>
      <c r="L213" s="13"/>
      <c r="M213" s="14"/>
      <c r="N213" s="12">
        <v>37.778409593257003</v>
      </c>
      <c r="O213" s="11">
        <v>6.4316251716849999</v>
      </c>
      <c r="P213" s="13"/>
      <c r="Q213" s="13"/>
      <c r="R213" s="14"/>
      <c r="S213" s="12">
        <v>52.865999497402001</v>
      </c>
      <c r="T213" s="11">
        <v>7.8775819754329994</v>
      </c>
      <c r="U213" s="13"/>
      <c r="V213" s="13"/>
      <c r="W213" s="14"/>
      <c r="X213" s="28">
        <v>0</v>
      </c>
    </row>
    <row r="214" spans="1:24" x14ac:dyDescent="0.2">
      <c r="A214" s="9" t="s">
        <v>116</v>
      </c>
      <c r="B214" s="10" t="s">
        <v>503</v>
      </c>
      <c r="C214" s="11">
        <v>56.121396925780999</v>
      </c>
      <c r="D214" s="11">
        <v>11.476300932436001</v>
      </c>
      <c r="E214" s="11">
        <v>44.645095993345002</v>
      </c>
      <c r="F214" s="11">
        <v>-29.300990190545001</v>
      </c>
      <c r="G214" s="11">
        <v>41.296713793843999</v>
      </c>
      <c r="H214" s="13">
        <v>0.39624799999999999</v>
      </c>
      <c r="I214" s="12">
        <v>10.90515008169</v>
      </c>
      <c r="J214" s="11">
        <v>0.57115085074599992</v>
      </c>
      <c r="K214" s="13"/>
      <c r="L214" s="13"/>
      <c r="M214" s="14"/>
      <c r="N214" s="12">
        <v>37.040174254086999</v>
      </c>
      <c r="O214" s="11">
        <v>7.6049217392579997</v>
      </c>
      <c r="P214" s="13"/>
      <c r="Q214" s="13"/>
      <c r="R214" s="14"/>
      <c r="S214" s="12">
        <v>47.945324335777002</v>
      </c>
      <c r="T214" s="11">
        <v>8.176072590003999</v>
      </c>
      <c r="U214" s="13"/>
      <c r="V214" s="13"/>
      <c r="W214" s="14"/>
      <c r="X214" s="28">
        <v>0</v>
      </c>
    </row>
    <row r="215" spans="1:24" x14ac:dyDescent="0.2">
      <c r="A215" s="9" t="s">
        <v>361</v>
      </c>
      <c r="B215" s="10" t="s">
        <v>748</v>
      </c>
      <c r="C215" s="11">
        <v>1.2356788797480001</v>
      </c>
      <c r="D215" s="11">
        <v>0</v>
      </c>
      <c r="E215" s="11">
        <v>1.2356788797480001</v>
      </c>
      <c r="F215" s="11">
        <v>-14.099607265292001</v>
      </c>
      <c r="G215" s="11">
        <v>1.1430029637670001</v>
      </c>
      <c r="H215" s="11">
        <v>0.5</v>
      </c>
      <c r="I215" s="12"/>
      <c r="J215" s="11">
        <v>0</v>
      </c>
      <c r="K215" s="13"/>
      <c r="L215" s="13"/>
      <c r="M215" s="14"/>
      <c r="N215" s="12"/>
      <c r="O215" s="11">
        <v>1.2356788797480001</v>
      </c>
      <c r="P215" s="13"/>
      <c r="Q215" s="13"/>
      <c r="R215" s="14"/>
      <c r="S215" s="12"/>
      <c r="T215" s="11">
        <v>1.2356788797480001</v>
      </c>
      <c r="U215" s="13"/>
      <c r="V215" s="13"/>
      <c r="W215" s="14"/>
      <c r="X215" s="28">
        <v>-0.503766419656</v>
      </c>
    </row>
    <row r="216" spans="1:24" x14ac:dyDescent="0.2">
      <c r="A216" s="9" t="s">
        <v>251</v>
      </c>
      <c r="B216" s="10" t="s">
        <v>638</v>
      </c>
      <c r="C216" s="11">
        <v>3.9327276435209999</v>
      </c>
      <c r="D216" s="11">
        <v>9.2375325359999996E-2</v>
      </c>
      <c r="E216" s="11">
        <v>3.840352318161</v>
      </c>
      <c r="F216" s="11">
        <v>-23.496150270521998</v>
      </c>
      <c r="G216" s="11">
        <v>3.5523258942989999</v>
      </c>
      <c r="H216" s="11">
        <v>0.5</v>
      </c>
      <c r="I216" s="12"/>
      <c r="J216" s="11">
        <v>9.2375325359999996E-2</v>
      </c>
      <c r="K216" s="13"/>
      <c r="L216" s="13"/>
      <c r="M216" s="14"/>
      <c r="N216" s="12"/>
      <c r="O216" s="11">
        <v>3.840352318161</v>
      </c>
      <c r="P216" s="13"/>
      <c r="Q216" s="13"/>
      <c r="R216" s="14"/>
      <c r="S216" s="12"/>
      <c r="T216" s="11">
        <v>3.9327276435209999</v>
      </c>
      <c r="U216" s="13"/>
      <c r="V216" s="13"/>
      <c r="W216" s="14"/>
      <c r="X216" s="28">
        <v>0</v>
      </c>
    </row>
    <row r="217" spans="1:24" x14ac:dyDescent="0.2">
      <c r="A217" s="9" t="s">
        <v>331</v>
      </c>
      <c r="B217" s="10" t="s">
        <v>718</v>
      </c>
      <c r="C217" s="11">
        <v>4.1256234782850001</v>
      </c>
      <c r="D217" s="11">
        <v>0.59237422171199994</v>
      </c>
      <c r="E217" s="11">
        <v>3.5332492565729998</v>
      </c>
      <c r="F217" s="11">
        <v>-11.059577798651</v>
      </c>
      <c r="G217" s="11">
        <v>3.2682555623300003</v>
      </c>
      <c r="H217" s="11">
        <v>0.5</v>
      </c>
      <c r="I217" s="12"/>
      <c r="J217" s="11">
        <v>0.59237422171199994</v>
      </c>
      <c r="K217" s="13"/>
      <c r="L217" s="13"/>
      <c r="M217" s="14"/>
      <c r="N217" s="12"/>
      <c r="O217" s="11">
        <v>3.5332492565729998</v>
      </c>
      <c r="P217" s="13"/>
      <c r="Q217" s="13"/>
      <c r="R217" s="14"/>
      <c r="S217" s="12"/>
      <c r="T217" s="11">
        <v>4.1256234782850001</v>
      </c>
      <c r="U217" s="13"/>
      <c r="V217" s="13"/>
      <c r="W217" s="14"/>
      <c r="X217" s="28">
        <v>0</v>
      </c>
    </row>
    <row r="218" spans="1:24" x14ac:dyDescent="0.2">
      <c r="A218" s="9" t="s">
        <v>56</v>
      </c>
      <c r="B218" s="10" t="s">
        <v>443</v>
      </c>
      <c r="C218" s="11">
        <v>122.23435438587201</v>
      </c>
      <c r="D218" s="11">
        <v>35.393712993744998</v>
      </c>
      <c r="E218" s="11">
        <v>86.840641392127011</v>
      </c>
      <c r="F218" s="11">
        <v>8.5765091298750011</v>
      </c>
      <c r="G218" s="11">
        <v>80.327593287718003</v>
      </c>
      <c r="H218" s="13">
        <v>0</v>
      </c>
      <c r="I218" s="12">
        <v>32.246146453614998</v>
      </c>
      <c r="J218" s="11">
        <v>3.1475665401300001</v>
      </c>
      <c r="K218" s="13"/>
      <c r="L218" s="13"/>
      <c r="M218" s="14"/>
      <c r="N218" s="12">
        <v>73.648070424262002</v>
      </c>
      <c r="O218" s="11">
        <v>13.192570967866001</v>
      </c>
      <c r="P218" s="13"/>
      <c r="Q218" s="13"/>
      <c r="R218" s="14"/>
      <c r="S218" s="12">
        <v>105.894216877877</v>
      </c>
      <c r="T218" s="11">
        <v>16.340137507996001</v>
      </c>
      <c r="U218" s="13"/>
      <c r="V218" s="13"/>
      <c r="W218" s="14"/>
      <c r="X218" s="28">
        <v>0</v>
      </c>
    </row>
    <row r="219" spans="1:24" x14ac:dyDescent="0.2">
      <c r="A219" s="9" t="s">
        <v>346</v>
      </c>
      <c r="B219" s="10" t="s">
        <v>733</v>
      </c>
      <c r="C219" s="11">
        <v>4.178020774068</v>
      </c>
      <c r="D219" s="11">
        <v>0.58877937821500004</v>
      </c>
      <c r="E219" s="11">
        <v>3.5892413958530001</v>
      </c>
      <c r="F219" s="11">
        <v>-10.063942943894</v>
      </c>
      <c r="G219" s="11">
        <v>3.3200482911639999</v>
      </c>
      <c r="H219" s="11">
        <v>0.5</v>
      </c>
      <c r="I219" s="12"/>
      <c r="J219" s="11">
        <v>0.58877937821500004</v>
      </c>
      <c r="K219" s="13"/>
      <c r="L219" s="13"/>
      <c r="M219" s="14"/>
      <c r="N219" s="12"/>
      <c r="O219" s="11">
        <v>3.5892413958530001</v>
      </c>
      <c r="P219" s="13"/>
      <c r="Q219" s="13"/>
      <c r="R219" s="14"/>
      <c r="S219" s="12"/>
      <c r="T219" s="11">
        <v>4.178020774068</v>
      </c>
      <c r="U219" s="13"/>
      <c r="V219" s="13"/>
      <c r="W219" s="14"/>
      <c r="X219" s="28">
        <v>0</v>
      </c>
    </row>
    <row r="220" spans="1:24" x14ac:dyDescent="0.2">
      <c r="A220" s="9" t="s">
        <v>31</v>
      </c>
      <c r="B220" s="10" t="s">
        <v>418</v>
      </c>
      <c r="C220" s="11">
        <v>153.50295092093199</v>
      </c>
      <c r="D220" s="11">
        <v>46.411746931469999</v>
      </c>
      <c r="E220" s="11">
        <v>107.091203989462</v>
      </c>
      <c r="F220" s="11">
        <v>74.719896364566992</v>
      </c>
      <c r="G220" s="11">
        <v>99.059363690252013</v>
      </c>
      <c r="H220" s="13">
        <v>0</v>
      </c>
      <c r="I220" s="12">
        <v>39.473826900927996</v>
      </c>
      <c r="J220" s="11">
        <v>6.9379200305420001</v>
      </c>
      <c r="K220" s="13"/>
      <c r="L220" s="13"/>
      <c r="M220" s="14"/>
      <c r="N220" s="12">
        <v>83.962203764996005</v>
      </c>
      <c r="O220" s="11">
        <v>23.129000224466001</v>
      </c>
      <c r="P220" s="13"/>
      <c r="Q220" s="13"/>
      <c r="R220" s="14"/>
      <c r="S220" s="12">
        <v>123.43603066592399</v>
      </c>
      <c r="T220" s="11">
        <v>30.066920255008</v>
      </c>
      <c r="U220" s="13"/>
      <c r="V220" s="13"/>
      <c r="W220" s="14"/>
      <c r="X220" s="28">
        <v>0</v>
      </c>
    </row>
    <row r="221" spans="1:24" x14ac:dyDescent="0.2">
      <c r="A221" s="9" t="s">
        <v>76</v>
      </c>
      <c r="B221" s="10" t="s">
        <v>463</v>
      </c>
      <c r="C221" s="11">
        <v>206.96331218972597</v>
      </c>
      <c r="D221" s="11">
        <v>58.034962952522001</v>
      </c>
      <c r="E221" s="11">
        <v>148.92834923720397</v>
      </c>
      <c r="F221" s="11">
        <v>121.440741846932</v>
      </c>
      <c r="G221" s="11">
        <v>137.75872304441401</v>
      </c>
      <c r="H221" s="13">
        <v>0</v>
      </c>
      <c r="I221" s="12">
        <v>53.535759164483999</v>
      </c>
      <c r="J221" s="13"/>
      <c r="K221" s="11">
        <v>4.4992037880380007</v>
      </c>
      <c r="L221" s="13"/>
      <c r="M221" s="14"/>
      <c r="N221" s="12">
        <v>141.353904332643</v>
      </c>
      <c r="O221" s="13"/>
      <c r="P221" s="11">
        <v>7.5744449045610001</v>
      </c>
      <c r="Q221" s="13"/>
      <c r="R221" s="14"/>
      <c r="S221" s="12">
        <v>194.889663497127</v>
      </c>
      <c r="T221" s="13"/>
      <c r="U221" s="11">
        <v>12.073648692599001</v>
      </c>
      <c r="V221" s="13"/>
      <c r="W221" s="14"/>
      <c r="X221" s="28">
        <v>0</v>
      </c>
    </row>
    <row r="222" spans="1:24" x14ac:dyDescent="0.2">
      <c r="A222" s="9" t="s">
        <v>209</v>
      </c>
      <c r="B222" s="10" t="s">
        <v>596</v>
      </c>
      <c r="C222" s="11">
        <v>3.3183267132250003</v>
      </c>
      <c r="D222" s="11">
        <v>0.44508047028000003</v>
      </c>
      <c r="E222" s="11">
        <v>2.8732462429450001</v>
      </c>
      <c r="F222" s="11">
        <v>-10.870362860992</v>
      </c>
      <c r="G222" s="11">
        <v>2.657752774724</v>
      </c>
      <c r="H222" s="11">
        <v>0.5</v>
      </c>
      <c r="I222" s="12"/>
      <c r="J222" s="11">
        <v>0.44508047028000003</v>
      </c>
      <c r="K222" s="13"/>
      <c r="L222" s="13"/>
      <c r="M222" s="14"/>
      <c r="N222" s="12"/>
      <c r="O222" s="11">
        <v>2.8732462429450001</v>
      </c>
      <c r="P222" s="13"/>
      <c r="Q222" s="13"/>
      <c r="R222" s="14"/>
      <c r="S222" s="12"/>
      <c r="T222" s="11">
        <v>3.3183267132250003</v>
      </c>
      <c r="U222" s="13"/>
      <c r="V222" s="13"/>
      <c r="W222" s="14"/>
      <c r="X222" s="28">
        <v>0</v>
      </c>
    </row>
    <row r="223" spans="1:24" x14ac:dyDescent="0.2">
      <c r="A223" s="9" t="s">
        <v>216</v>
      </c>
      <c r="B223" s="10" t="s">
        <v>603</v>
      </c>
      <c r="C223" s="11">
        <v>1.7768812914159999</v>
      </c>
      <c r="D223" s="11">
        <v>0.182744944844</v>
      </c>
      <c r="E223" s="11">
        <v>1.594136346572</v>
      </c>
      <c r="F223" s="11">
        <v>-4.5864176035610003</v>
      </c>
      <c r="G223" s="11">
        <v>1.474576120579</v>
      </c>
      <c r="H223" s="11">
        <v>0.5</v>
      </c>
      <c r="I223" s="12"/>
      <c r="J223" s="11">
        <v>0.182744944844</v>
      </c>
      <c r="K223" s="13"/>
      <c r="L223" s="13"/>
      <c r="M223" s="14"/>
      <c r="N223" s="12"/>
      <c r="O223" s="11">
        <v>1.594136346572</v>
      </c>
      <c r="P223" s="13"/>
      <c r="Q223" s="13"/>
      <c r="R223" s="14"/>
      <c r="S223" s="12"/>
      <c r="T223" s="11">
        <v>1.7768812914159999</v>
      </c>
      <c r="U223" s="13"/>
      <c r="V223" s="13"/>
      <c r="W223" s="14"/>
      <c r="X223" s="28">
        <v>0</v>
      </c>
    </row>
    <row r="224" spans="1:24" x14ac:dyDescent="0.2">
      <c r="A224" s="9" t="s">
        <v>204</v>
      </c>
      <c r="B224" s="10" t="s">
        <v>591</v>
      </c>
      <c r="C224" s="11">
        <v>3.0326396264839999</v>
      </c>
      <c r="D224" s="11">
        <v>0.34080381384700004</v>
      </c>
      <c r="E224" s="11">
        <v>2.6918358126369997</v>
      </c>
      <c r="F224" s="11">
        <v>-3.1566663192909998</v>
      </c>
      <c r="G224" s="11">
        <v>2.4899481266890002</v>
      </c>
      <c r="H224" s="11">
        <v>0.5</v>
      </c>
      <c r="I224" s="12"/>
      <c r="J224" s="11">
        <v>0.34080381384700004</v>
      </c>
      <c r="K224" s="13"/>
      <c r="L224" s="13"/>
      <c r="M224" s="14"/>
      <c r="N224" s="12"/>
      <c r="O224" s="11">
        <v>2.6918358126369997</v>
      </c>
      <c r="P224" s="13"/>
      <c r="Q224" s="13"/>
      <c r="R224" s="14"/>
      <c r="S224" s="12"/>
      <c r="T224" s="11">
        <v>3.0326396264839999</v>
      </c>
      <c r="U224" s="13"/>
      <c r="V224" s="13"/>
      <c r="W224" s="14"/>
      <c r="X224" s="28">
        <v>0</v>
      </c>
    </row>
    <row r="225" spans="1:24" x14ac:dyDescent="0.2">
      <c r="A225" s="9" t="s">
        <v>112</v>
      </c>
      <c r="B225" s="10" t="s">
        <v>499</v>
      </c>
      <c r="C225" s="11">
        <v>51.567191036177007</v>
      </c>
      <c r="D225" s="11">
        <v>13.396440959000001</v>
      </c>
      <c r="E225" s="11">
        <v>38.170750077177004</v>
      </c>
      <c r="F225" s="11">
        <v>3.7397136927079999</v>
      </c>
      <c r="G225" s="11">
        <v>35.307943821388996</v>
      </c>
      <c r="H225" s="13">
        <v>0</v>
      </c>
      <c r="I225" s="12">
        <v>12.435492855302</v>
      </c>
      <c r="J225" s="11">
        <v>0.96094810369799999</v>
      </c>
      <c r="K225" s="13"/>
      <c r="L225" s="13"/>
      <c r="M225" s="14"/>
      <c r="N225" s="12">
        <v>32.373790717445004</v>
      </c>
      <c r="O225" s="11">
        <v>5.7969593597319999</v>
      </c>
      <c r="P225" s="13"/>
      <c r="Q225" s="13"/>
      <c r="R225" s="14"/>
      <c r="S225" s="12">
        <v>44.809283572747006</v>
      </c>
      <c r="T225" s="11">
        <v>6.7579074634299996</v>
      </c>
      <c r="U225" s="13"/>
      <c r="V225" s="13"/>
      <c r="W225" s="14"/>
      <c r="X225" s="28">
        <v>0</v>
      </c>
    </row>
    <row r="226" spans="1:24" x14ac:dyDescent="0.2">
      <c r="A226" s="9" t="s">
        <v>264</v>
      </c>
      <c r="B226" s="10" t="s">
        <v>651</v>
      </c>
      <c r="C226" s="11">
        <v>2.6188578152939996</v>
      </c>
      <c r="D226" s="11">
        <v>0</v>
      </c>
      <c r="E226" s="11">
        <v>2.6188578152939996</v>
      </c>
      <c r="F226" s="11">
        <v>-13.489142987415001</v>
      </c>
      <c r="G226" s="11">
        <v>2.4224434791469998</v>
      </c>
      <c r="H226" s="11">
        <v>0.5</v>
      </c>
      <c r="I226" s="12"/>
      <c r="J226" s="11">
        <v>0</v>
      </c>
      <c r="K226" s="13"/>
      <c r="L226" s="13"/>
      <c r="M226" s="14"/>
      <c r="N226" s="12"/>
      <c r="O226" s="11">
        <v>2.6188578152939996</v>
      </c>
      <c r="P226" s="13"/>
      <c r="Q226" s="13"/>
      <c r="R226" s="14"/>
      <c r="S226" s="12"/>
      <c r="T226" s="11">
        <v>2.6188578152939996</v>
      </c>
      <c r="U226" s="13"/>
      <c r="V226" s="13"/>
      <c r="W226" s="14"/>
      <c r="X226" s="28">
        <v>-0.51445454242800004</v>
      </c>
    </row>
    <row r="227" spans="1:24" x14ac:dyDescent="0.2">
      <c r="A227" s="9" t="s">
        <v>304</v>
      </c>
      <c r="B227" s="10" t="s">
        <v>691</v>
      </c>
      <c r="C227" s="11">
        <v>3.332105468795</v>
      </c>
      <c r="D227" s="11">
        <v>0.34071434072099999</v>
      </c>
      <c r="E227" s="11">
        <v>2.991391128074</v>
      </c>
      <c r="F227" s="11">
        <v>-6.5277183632380007</v>
      </c>
      <c r="G227" s="11">
        <v>2.7670367934679998</v>
      </c>
      <c r="H227" s="11">
        <v>0.5</v>
      </c>
      <c r="I227" s="12"/>
      <c r="J227" s="11">
        <v>0.34071434072099999</v>
      </c>
      <c r="K227" s="13"/>
      <c r="L227" s="13"/>
      <c r="M227" s="14"/>
      <c r="N227" s="12"/>
      <c r="O227" s="11">
        <v>2.991391128074</v>
      </c>
      <c r="P227" s="13"/>
      <c r="Q227" s="13"/>
      <c r="R227" s="14"/>
      <c r="S227" s="12"/>
      <c r="T227" s="11">
        <v>3.332105468795</v>
      </c>
      <c r="U227" s="13"/>
      <c r="V227" s="13"/>
      <c r="W227" s="14"/>
      <c r="X227" s="28">
        <v>0</v>
      </c>
    </row>
    <row r="228" spans="1:24" x14ac:dyDescent="0.2">
      <c r="A228" s="9" t="s">
        <v>113</v>
      </c>
      <c r="B228" s="10" t="s">
        <v>500</v>
      </c>
      <c r="C228" s="11">
        <v>42.082586130232002</v>
      </c>
      <c r="D228" s="11">
        <v>10.214764784413001</v>
      </c>
      <c r="E228" s="11">
        <v>31.867821345818999</v>
      </c>
      <c r="F228" s="11">
        <v>-10.394614225371999</v>
      </c>
      <c r="G228" s="11">
        <v>29.477734744882</v>
      </c>
      <c r="H228" s="13">
        <v>0.24595400000000001</v>
      </c>
      <c r="I228" s="12">
        <v>9.4202123226690002</v>
      </c>
      <c r="J228" s="11">
        <v>0.79455246174399996</v>
      </c>
      <c r="K228" s="13"/>
      <c r="L228" s="13"/>
      <c r="M228" s="14"/>
      <c r="N228" s="12">
        <v>26.174439052246999</v>
      </c>
      <c r="O228" s="11">
        <v>5.6933822935710001</v>
      </c>
      <c r="P228" s="13"/>
      <c r="Q228" s="13"/>
      <c r="R228" s="14"/>
      <c r="S228" s="12">
        <v>35.594651374915998</v>
      </c>
      <c r="T228" s="11">
        <v>6.487934755315</v>
      </c>
      <c r="U228" s="13"/>
      <c r="V228" s="13"/>
      <c r="W228" s="14"/>
      <c r="X228" s="28">
        <v>0</v>
      </c>
    </row>
    <row r="229" spans="1:24" x14ac:dyDescent="0.2">
      <c r="A229" s="9" t="s">
        <v>311</v>
      </c>
      <c r="B229" s="10" t="s">
        <v>698</v>
      </c>
      <c r="C229" s="11">
        <v>3.6341352396160005</v>
      </c>
      <c r="D229" s="11">
        <v>0.53561879949300006</v>
      </c>
      <c r="E229" s="11">
        <v>3.0985164401230003</v>
      </c>
      <c r="F229" s="11">
        <v>-7.1435975639759999</v>
      </c>
      <c r="G229" s="11">
        <v>2.8661277071139999</v>
      </c>
      <c r="H229" s="11">
        <v>0.5</v>
      </c>
      <c r="I229" s="12"/>
      <c r="J229" s="11">
        <v>0.53561879949300006</v>
      </c>
      <c r="K229" s="13"/>
      <c r="L229" s="13"/>
      <c r="M229" s="14"/>
      <c r="N229" s="12"/>
      <c r="O229" s="11">
        <v>3.0985164401230003</v>
      </c>
      <c r="P229" s="13"/>
      <c r="Q229" s="13"/>
      <c r="R229" s="14"/>
      <c r="S229" s="12"/>
      <c r="T229" s="11">
        <v>3.6341352396160005</v>
      </c>
      <c r="U229" s="13"/>
      <c r="V229" s="13"/>
      <c r="W229" s="14"/>
      <c r="X229" s="28">
        <v>0</v>
      </c>
    </row>
    <row r="230" spans="1:24" x14ac:dyDescent="0.2">
      <c r="A230" s="9" t="s">
        <v>105</v>
      </c>
      <c r="B230" s="10" t="s">
        <v>492</v>
      </c>
      <c r="C230" s="11">
        <v>37.453328939307994</v>
      </c>
      <c r="D230" s="11">
        <v>6.9189430126139992</v>
      </c>
      <c r="E230" s="11">
        <v>30.534385926693997</v>
      </c>
      <c r="F230" s="11">
        <v>0.33769897947999999</v>
      </c>
      <c r="G230" s="11">
        <v>28.244306982191997</v>
      </c>
      <c r="H230" s="13">
        <v>0</v>
      </c>
      <c r="I230" s="12">
        <v>7.1317143008049992</v>
      </c>
      <c r="J230" s="11">
        <v>-0.212771288191</v>
      </c>
      <c r="K230" s="13"/>
      <c r="L230" s="13"/>
      <c r="M230" s="14"/>
      <c r="N230" s="12">
        <v>25.733921257876002</v>
      </c>
      <c r="O230" s="11">
        <v>4.8004646688179999</v>
      </c>
      <c r="P230" s="13"/>
      <c r="Q230" s="13"/>
      <c r="R230" s="14"/>
      <c r="S230" s="12">
        <v>32.865635558680999</v>
      </c>
      <c r="T230" s="11">
        <v>4.5876933806269999</v>
      </c>
      <c r="U230" s="13"/>
      <c r="V230" s="13"/>
      <c r="W230" s="14"/>
      <c r="X230" s="28">
        <v>0</v>
      </c>
    </row>
    <row r="231" spans="1:24" x14ac:dyDescent="0.2">
      <c r="A231" s="9" t="s">
        <v>57</v>
      </c>
      <c r="B231" s="10" t="s">
        <v>444</v>
      </c>
      <c r="C231" s="11">
        <v>63.318209282908001</v>
      </c>
      <c r="D231" s="11">
        <v>16.914498934946998</v>
      </c>
      <c r="E231" s="11">
        <v>46.403710347961002</v>
      </c>
      <c r="F231" s="11">
        <v>16.453211142217999</v>
      </c>
      <c r="G231" s="11">
        <v>42.923432071863004</v>
      </c>
      <c r="H231" s="13">
        <v>0</v>
      </c>
      <c r="I231" s="12">
        <v>15.809949074379999</v>
      </c>
      <c r="J231" s="11">
        <v>1.1045498605669999</v>
      </c>
      <c r="K231" s="13"/>
      <c r="L231" s="13"/>
      <c r="M231" s="14"/>
      <c r="N231" s="12">
        <v>39.715003022177001</v>
      </c>
      <c r="O231" s="11">
        <v>6.6887073257830005</v>
      </c>
      <c r="P231" s="13"/>
      <c r="Q231" s="13"/>
      <c r="R231" s="14"/>
      <c r="S231" s="12">
        <v>55.524952096557001</v>
      </c>
      <c r="T231" s="11">
        <v>7.7932571863500009</v>
      </c>
      <c r="U231" s="13"/>
      <c r="V231" s="13"/>
      <c r="W231" s="14"/>
      <c r="X231" s="28">
        <v>0</v>
      </c>
    </row>
    <row r="232" spans="1:24" x14ac:dyDescent="0.2">
      <c r="A232" s="9" t="s">
        <v>369</v>
      </c>
      <c r="B232" s="10" t="s">
        <v>756</v>
      </c>
      <c r="C232" s="11">
        <v>2.0376297000600001</v>
      </c>
      <c r="D232" s="11">
        <v>0.19146994684900001</v>
      </c>
      <c r="E232" s="11">
        <v>1.8461597532109999</v>
      </c>
      <c r="F232" s="11">
        <v>-15.378090296150999</v>
      </c>
      <c r="G232" s="11">
        <v>1.707697771721</v>
      </c>
      <c r="H232" s="11">
        <v>0.5</v>
      </c>
      <c r="I232" s="12"/>
      <c r="J232" s="11">
        <v>0.19146994684900001</v>
      </c>
      <c r="K232" s="13"/>
      <c r="L232" s="13"/>
      <c r="M232" s="14"/>
      <c r="N232" s="12"/>
      <c r="O232" s="11">
        <v>1.8461597532109999</v>
      </c>
      <c r="P232" s="13"/>
      <c r="Q232" s="13"/>
      <c r="R232" s="14"/>
      <c r="S232" s="12"/>
      <c r="T232" s="11">
        <v>2.0376297000600001</v>
      </c>
      <c r="U232" s="13"/>
      <c r="V232" s="13"/>
      <c r="W232" s="14"/>
      <c r="X232" s="28">
        <v>0</v>
      </c>
    </row>
    <row r="233" spans="1:24" x14ac:dyDescent="0.2">
      <c r="A233" s="9" t="s">
        <v>299</v>
      </c>
      <c r="B233" s="10" t="s">
        <v>686</v>
      </c>
      <c r="C233" s="11">
        <v>2.5445122562779998</v>
      </c>
      <c r="D233" s="11">
        <v>0.23532566922499998</v>
      </c>
      <c r="E233" s="11">
        <v>2.309186587053</v>
      </c>
      <c r="F233" s="11">
        <v>-17.817232418562</v>
      </c>
      <c r="G233" s="11">
        <v>2.1359975930240003</v>
      </c>
      <c r="H233" s="11">
        <v>0.5</v>
      </c>
      <c r="I233" s="12"/>
      <c r="J233" s="11">
        <v>0.23532566922499998</v>
      </c>
      <c r="K233" s="13"/>
      <c r="L233" s="13"/>
      <c r="M233" s="14"/>
      <c r="N233" s="12"/>
      <c r="O233" s="11">
        <v>2.309186587053</v>
      </c>
      <c r="P233" s="13"/>
      <c r="Q233" s="13"/>
      <c r="R233" s="14"/>
      <c r="S233" s="12"/>
      <c r="T233" s="11">
        <v>2.5445122562779998</v>
      </c>
      <c r="U233" s="13"/>
      <c r="V233" s="13"/>
      <c r="W233" s="14"/>
      <c r="X233" s="28">
        <v>0</v>
      </c>
    </row>
    <row r="234" spans="1:24" x14ac:dyDescent="0.2">
      <c r="A234" s="9" t="s">
        <v>84</v>
      </c>
      <c r="B234" s="10" t="s">
        <v>471</v>
      </c>
      <c r="C234" s="11">
        <v>72.613115992274999</v>
      </c>
      <c r="D234" s="11">
        <v>7.5570645957110001</v>
      </c>
      <c r="E234" s="11">
        <v>65.056051396564001</v>
      </c>
      <c r="F234" s="11">
        <v>45.079176077863004</v>
      </c>
      <c r="G234" s="11">
        <v>60.176847541821004</v>
      </c>
      <c r="H234" s="13">
        <v>0</v>
      </c>
      <c r="I234" s="12">
        <v>7.5570645957110001</v>
      </c>
      <c r="J234" s="13"/>
      <c r="K234" s="13"/>
      <c r="L234" s="13"/>
      <c r="M234" s="14"/>
      <c r="N234" s="12">
        <v>65.056051396564001</v>
      </c>
      <c r="O234" s="13"/>
      <c r="P234" s="13"/>
      <c r="Q234" s="13"/>
      <c r="R234" s="14"/>
      <c r="S234" s="12">
        <v>72.613115992274999</v>
      </c>
      <c r="T234" s="13"/>
      <c r="U234" s="13"/>
      <c r="V234" s="13"/>
      <c r="W234" s="14"/>
      <c r="X234" s="28">
        <v>0</v>
      </c>
    </row>
    <row r="235" spans="1:24" x14ac:dyDescent="0.2">
      <c r="A235" s="9" t="s">
        <v>166</v>
      </c>
      <c r="B235" s="10" t="s">
        <v>553</v>
      </c>
      <c r="C235" s="11">
        <v>8.809982390547999</v>
      </c>
      <c r="D235" s="11">
        <v>2.8970674824749998</v>
      </c>
      <c r="E235" s="11">
        <v>5.9129149080729997</v>
      </c>
      <c r="F235" s="11">
        <v>2.6810153787890001</v>
      </c>
      <c r="G235" s="11">
        <v>5.4694462899679994</v>
      </c>
      <c r="H235" s="11">
        <v>0</v>
      </c>
      <c r="I235" s="12"/>
      <c r="J235" s="13"/>
      <c r="K235" s="11">
        <v>2.8970674824749998</v>
      </c>
      <c r="L235" s="13"/>
      <c r="M235" s="14"/>
      <c r="N235" s="12"/>
      <c r="O235" s="13"/>
      <c r="P235" s="11">
        <v>5.9129149080729997</v>
      </c>
      <c r="Q235" s="13"/>
      <c r="R235" s="14"/>
      <c r="S235" s="12"/>
      <c r="T235" s="13"/>
      <c r="U235" s="11">
        <v>8.809982390547999</v>
      </c>
      <c r="V235" s="13"/>
      <c r="W235" s="14"/>
      <c r="X235" s="28">
        <v>0</v>
      </c>
    </row>
    <row r="236" spans="1:24" x14ac:dyDescent="0.2">
      <c r="A236" s="9" t="s">
        <v>319</v>
      </c>
      <c r="B236" s="10" t="s">
        <v>706</v>
      </c>
      <c r="C236" s="11">
        <v>7.4493115878079994</v>
      </c>
      <c r="D236" s="11">
        <v>0.88601401104400002</v>
      </c>
      <c r="E236" s="11">
        <v>6.5632975767639996</v>
      </c>
      <c r="F236" s="11">
        <v>-34.641437348609003</v>
      </c>
      <c r="G236" s="11">
        <v>6.0710502585070003</v>
      </c>
      <c r="H236" s="11">
        <v>0.5</v>
      </c>
      <c r="I236" s="12"/>
      <c r="J236" s="11">
        <v>0.88601401104400002</v>
      </c>
      <c r="K236" s="13"/>
      <c r="L236" s="13"/>
      <c r="M236" s="14"/>
      <c r="N236" s="12"/>
      <c r="O236" s="11">
        <v>6.5632975767639996</v>
      </c>
      <c r="P236" s="13"/>
      <c r="Q236" s="13"/>
      <c r="R236" s="14"/>
      <c r="S236" s="12"/>
      <c r="T236" s="11">
        <v>7.4493115878079994</v>
      </c>
      <c r="U236" s="13"/>
      <c r="V236" s="13"/>
      <c r="W236" s="14"/>
      <c r="X236" s="28">
        <v>0</v>
      </c>
    </row>
    <row r="237" spans="1:24" x14ac:dyDescent="0.2">
      <c r="A237" s="9" t="s">
        <v>77</v>
      </c>
      <c r="B237" s="10" t="s">
        <v>464</v>
      </c>
      <c r="C237" s="11">
        <v>110.895501253679</v>
      </c>
      <c r="D237" s="11">
        <v>22.493063167987</v>
      </c>
      <c r="E237" s="11">
        <v>88.402438085691998</v>
      </c>
      <c r="F237" s="11">
        <v>60.833372777525</v>
      </c>
      <c r="G237" s="11">
        <v>81.772255229264999</v>
      </c>
      <c r="H237" s="13">
        <v>0</v>
      </c>
      <c r="I237" s="12">
        <v>19.916691694922999</v>
      </c>
      <c r="J237" s="13"/>
      <c r="K237" s="11">
        <v>2.5763714730639999</v>
      </c>
      <c r="L237" s="13"/>
      <c r="M237" s="14"/>
      <c r="N237" s="12">
        <v>83.21435993765401</v>
      </c>
      <c r="O237" s="13"/>
      <c r="P237" s="11">
        <v>5.1880781480379996</v>
      </c>
      <c r="Q237" s="13"/>
      <c r="R237" s="14"/>
      <c r="S237" s="12">
        <v>103.13105163257701</v>
      </c>
      <c r="T237" s="13"/>
      <c r="U237" s="11">
        <v>7.7644496211019991</v>
      </c>
      <c r="V237" s="13"/>
      <c r="W237" s="14"/>
      <c r="X237" s="28">
        <v>0</v>
      </c>
    </row>
    <row r="238" spans="1:24" x14ac:dyDescent="0.2">
      <c r="A238" s="9" t="s">
        <v>101</v>
      </c>
      <c r="B238" s="10" t="s">
        <v>488</v>
      </c>
      <c r="C238" s="11">
        <v>85.197062932589986</v>
      </c>
      <c r="D238" s="11">
        <v>18.989969115072999</v>
      </c>
      <c r="E238" s="11">
        <v>66.207093817516991</v>
      </c>
      <c r="F238" s="11">
        <v>25.25454911408</v>
      </c>
      <c r="G238" s="11">
        <v>61.241561781203004</v>
      </c>
      <c r="H238" s="13">
        <v>0</v>
      </c>
      <c r="I238" s="12">
        <v>16.468948603528002</v>
      </c>
      <c r="J238" s="11">
        <v>0.56136703816600009</v>
      </c>
      <c r="K238" s="11">
        <v>1.9596534733790001</v>
      </c>
      <c r="L238" s="13"/>
      <c r="M238" s="14"/>
      <c r="N238" s="12">
        <v>52.982189587504003</v>
      </c>
      <c r="O238" s="11">
        <v>9.6747718813199999</v>
      </c>
      <c r="P238" s="11">
        <v>3.5501323486930003</v>
      </c>
      <c r="Q238" s="13"/>
      <c r="R238" s="14"/>
      <c r="S238" s="12">
        <v>69.451138191032001</v>
      </c>
      <c r="T238" s="11">
        <v>10.236138919486001</v>
      </c>
      <c r="U238" s="11">
        <v>5.5097858220720006</v>
      </c>
      <c r="V238" s="13"/>
      <c r="W238" s="14"/>
      <c r="X238" s="28">
        <v>0</v>
      </c>
    </row>
    <row r="239" spans="1:24" x14ac:dyDescent="0.2">
      <c r="A239" s="9" t="s">
        <v>312</v>
      </c>
      <c r="B239" s="10" t="s">
        <v>699</v>
      </c>
      <c r="C239" s="11">
        <v>6.7334063967690003</v>
      </c>
      <c r="D239" s="11">
        <v>0.98201788949699997</v>
      </c>
      <c r="E239" s="11">
        <v>5.7513885072720008</v>
      </c>
      <c r="F239" s="11">
        <v>-27.399437634226999</v>
      </c>
      <c r="G239" s="11">
        <v>5.3200343692269998</v>
      </c>
      <c r="H239" s="11">
        <v>0.5</v>
      </c>
      <c r="I239" s="12"/>
      <c r="J239" s="11">
        <v>0.98201788949699997</v>
      </c>
      <c r="K239" s="13"/>
      <c r="L239" s="13"/>
      <c r="M239" s="14"/>
      <c r="N239" s="12"/>
      <c r="O239" s="11">
        <v>5.7513885072720008</v>
      </c>
      <c r="P239" s="13"/>
      <c r="Q239" s="13"/>
      <c r="R239" s="14"/>
      <c r="S239" s="12"/>
      <c r="T239" s="11">
        <v>6.7334063967690003</v>
      </c>
      <c r="U239" s="13"/>
      <c r="V239" s="13"/>
      <c r="W239" s="14"/>
      <c r="X239" s="28">
        <v>0</v>
      </c>
    </row>
    <row r="240" spans="1:24" x14ac:dyDescent="0.2">
      <c r="A240" s="9" t="s">
        <v>145</v>
      </c>
      <c r="B240" s="10" t="s">
        <v>532</v>
      </c>
      <c r="C240" s="11">
        <v>127.765522115775</v>
      </c>
      <c r="D240" s="11">
        <v>34.981222838904998</v>
      </c>
      <c r="E240" s="11">
        <v>92.784299276870001</v>
      </c>
      <c r="F240" s="11">
        <v>28.905877346593002</v>
      </c>
      <c r="G240" s="11">
        <v>85.825476831104993</v>
      </c>
      <c r="H240" s="13">
        <v>0</v>
      </c>
      <c r="I240" s="12">
        <v>31.493111519653997</v>
      </c>
      <c r="J240" s="11">
        <v>3.4881113192500002</v>
      </c>
      <c r="K240" s="13"/>
      <c r="L240" s="13"/>
      <c r="M240" s="14"/>
      <c r="N240" s="12">
        <v>77.373812105648994</v>
      </c>
      <c r="O240" s="11">
        <v>15.410487171221</v>
      </c>
      <c r="P240" s="13"/>
      <c r="Q240" s="13"/>
      <c r="R240" s="14"/>
      <c r="S240" s="12">
        <v>108.86692362530299</v>
      </c>
      <c r="T240" s="11">
        <v>18.898598490470999</v>
      </c>
      <c r="U240" s="13"/>
      <c r="V240" s="13"/>
      <c r="W240" s="14"/>
      <c r="X240" s="28">
        <v>0</v>
      </c>
    </row>
    <row r="241" spans="1:24" x14ac:dyDescent="0.2">
      <c r="A241" s="9" t="s">
        <v>97</v>
      </c>
      <c r="B241" s="10" t="s">
        <v>484</v>
      </c>
      <c r="C241" s="11">
        <v>127.17348543610601</v>
      </c>
      <c r="D241" s="11">
        <v>22.553184767344003</v>
      </c>
      <c r="E241" s="11">
        <v>104.620300668762</v>
      </c>
      <c r="F241" s="11">
        <v>84.274150745688004</v>
      </c>
      <c r="G241" s="11">
        <v>96.773778118604</v>
      </c>
      <c r="H241" s="13">
        <v>0</v>
      </c>
      <c r="I241" s="12">
        <v>22.553184767344003</v>
      </c>
      <c r="J241" s="13"/>
      <c r="K241" s="13"/>
      <c r="L241" s="13"/>
      <c r="M241" s="14"/>
      <c r="N241" s="12">
        <v>104.620300668762</v>
      </c>
      <c r="O241" s="13"/>
      <c r="P241" s="13"/>
      <c r="Q241" s="13"/>
      <c r="R241" s="14"/>
      <c r="S241" s="12">
        <v>127.17348543610601</v>
      </c>
      <c r="T241" s="13"/>
      <c r="U241" s="13"/>
      <c r="V241" s="13"/>
      <c r="W241" s="14"/>
      <c r="X241" s="28">
        <v>0</v>
      </c>
    </row>
    <row r="242" spans="1:24" x14ac:dyDescent="0.2">
      <c r="A242" s="9" t="s">
        <v>182</v>
      </c>
      <c r="B242" s="10" t="s">
        <v>569</v>
      </c>
      <c r="C242" s="11">
        <v>16.381765436784001</v>
      </c>
      <c r="D242" s="11">
        <v>5.9614724435830002</v>
      </c>
      <c r="E242" s="11">
        <v>10.420292993201</v>
      </c>
      <c r="F242" s="11">
        <v>6.8559686875050003</v>
      </c>
      <c r="G242" s="11">
        <v>9.6387710187110009</v>
      </c>
      <c r="H242" s="11">
        <v>0</v>
      </c>
      <c r="I242" s="12"/>
      <c r="J242" s="13"/>
      <c r="K242" s="11">
        <v>5.9614724435830002</v>
      </c>
      <c r="L242" s="13"/>
      <c r="M242" s="14"/>
      <c r="N242" s="12"/>
      <c r="O242" s="13"/>
      <c r="P242" s="11">
        <v>10.420292993201</v>
      </c>
      <c r="Q242" s="13"/>
      <c r="R242" s="14"/>
      <c r="S242" s="12"/>
      <c r="T242" s="13"/>
      <c r="U242" s="11">
        <v>16.381765436784001</v>
      </c>
      <c r="V242" s="13"/>
      <c r="W242" s="14"/>
      <c r="X242" s="28">
        <v>0</v>
      </c>
    </row>
    <row r="243" spans="1:24" x14ac:dyDescent="0.2">
      <c r="A243" s="9" t="s">
        <v>370</v>
      </c>
      <c r="B243" s="10" t="s">
        <v>757</v>
      </c>
      <c r="C243" s="11">
        <v>3.8153982543009999</v>
      </c>
      <c r="D243" s="11">
        <v>0.26871182843699998</v>
      </c>
      <c r="E243" s="11">
        <v>3.5466864258639998</v>
      </c>
      <c r="F243" s="11">
        <v>-10.390517930382</v>
      </c>
      <c r="G243" s="11">
        <v>3.2806849439240002</v>
      </c>
      <c r="H243" s="11">
        <v>0.5</v>
      </c>
      <c r="I243" s="12"/>
      <c r="J243" s="11">
        <v>0.26871182843699998</v>
      </c>
      <c r="K243" s="13"/>
      <c r="L243" s="13"/>
      <c r="M243" s="14"/>
      <c r="N243" s="12"/>
      <c r="O243" s="11">
        <v>3.5466864258639998</v>
      </c>
      <c r="P243" s="13"/>
      <c r="Q243" s="13"/>
      <c r="R243" s="14"/>
      <c r="S243" s="12"/>
      <c r="T243" s="11">
        <v>3.8153982543009999</v>
      </c>
      <c r="U243" s="13"/>
      <c r="V243" s="13"/>
      <c r="W243" s="14"/>
      <c r="X243" s="28">
        <v>0</v>
      </c>
    </row>
    <row r="244" spans="1:24" x14ac:dyDescent="0.2">
      <c r="A244" s="9" t="s">
        <v>300</v>
      </c>
      <c r="B244" s="10" t="s">
        <v>687</v>
      </c>
      <c r="C244" s="11">
        <v>1.6225457012</v>
      </c>
      <c r="D244" s="11">
        <v>0.140864394241</v>
      </c>
      <c r="E244" s="11">
        <v>1.481681306959</v>
      </c>
      <c r="F244" s="11">
        <v>-3.7173425021910003</v>
      </c>
      <c r="G244" s="11">
        <v>1.3705552089370001</v>
      </c>
      <c r="H244" s="11">
        <v>0.5</v>
      </c>
      <c r="I244" s="12"/>
      <c r="J244" s="11">
        <v>0.140864394241</v>
      </c>
      <c r="K244" s="13"/>
      <c r="L244" s="13"/>
      <c r="M244" s="14"/>
      <c r="N244" s="12"/>
      <c r="O244" s="11">
        <v>1.481681306959</v>
      </c>
      <c r="P244" s="13"/>
      <c r="Q244" s="13"/>
      <c r="R244" s="14"/>
      <c r="S244" s="12"/>
      <c r="T244" s="11">
        <v>1.6225457012</v>
      </c>
      <c r="U244" s="13"/>
      <c r="V244" s="13"/>
      <c r="W244" s="14"/>
      <c r="X244" s="28">
        <v>0</v>
      </c>
    </row>
    <row r="245" spans="1:24" x14ac:dyDescent="0.2">
      <c r="A245" s="9" t="s">
        <v>39</v>
      </c>
      <c r="B245" s="10" t="s">
        <v>426</v>
      </c>
      <c r="C245" s="11">
        <v>85.846609320542996</v>
      </c>
      <c r="D245" s="11">
        <v>23.599867666205999</v>
      </c>
      <c r="E245" s="11">
        <v>62.246741654336994</v>
      </c>
      <c r="F245" s="11">
        <v>31.741130825491997</v>
      </c>
      <c r="G245" s="11">
        <v>57.578236030261998</v>
      </c>
      <c r="H245" s="13">
        <v>0</v>
      </c>
      <c r="I245" s="12">
        <v>21.714662976447002</v>
      </c>
      <c r="J245" s="11">
        <v>1.8852046897579999</v>
      </c>
      <c r="K245" s="13"/>
      <c r="L245" s="13"/>
      <c r="M245" s="14"/>
      <c r="N245" s="12">
        <v>53.075480344333002</v>
      </c>
      <c r="O245" s="11">
        <v>9.1712613100039988</v>
      </c>
      <c r="P245" s="13"/>
      <c r="Q245" s="13"/>
      <c r="R245" s="14"/>
      <c r="S245" s="12">
        <v>74.790143320780004</v>
      </c>
      <c r="T245" s="11">
        <v>11.056465999761999</v>
      </c>
      <c r="U245" s="13"/>
      <c r="V245" s="13"/>
      <c r="W245" s="14"/>
      <c r="X245" s="28">
        <v>0</v>
      </c>
    </row>
    <row r="246" spans="1:24" x14ac:dyDescent="0.2">
      <c r="A246" s="9" t="s">
        <v>334</v>
      </c>
      <c r="B246" s="10" t="s">
        <v>721</v>
      </c>
      <c r="C246" s="11">
        <v>6.6437742228759991</v>
      </c>
      <c r="D246" s="11">
        <v>0.62987833401800009</v>
      </c>
      <c r="E246" s="11">
        <v>6.0138958888579994</v>
      </c>
      <c r="F246" s="11">
        <v>-29.087781977299002</v>
      </c>
      <c r="G246" s="11">
        <v>5.5628536971930007</v>
      </c>
      <c r="H246" s="11">
        <v>0.5</v>
      </c>
      <c r="I246" s="12"/>
      <c r="J246" s="11">
        <v>0.62987833401800009</v>
      </c>
      <c r="K246" s="13"/>
      <c r="L246" s="13"/>
      <c r="M246" s="14"/>
      <c r="N246" s="12"/>
      <c r="O246" s="11">
        <v>6.0138958888579994</v>
      </c>
      <c r="P246" s="13"/>
      <c r="Q246" s="13"/>
      <c r="R246" s="14"/>
      <c r="S246" s="12"/>
      <c r="T246" s="11">
        <v>6.6437742228759991</v>
      </c>
      <c r="U246" s="13"/>
      <c r="V246" s="13"/>
      <c r="W246" s="14"/>
      <c r="X246" s="28">
        <v>0</v>
      </c>
    </row>
    <row r="247" spans="1:24" x14ac:dyDescent="0.2">
      <c r="A247" s="9" t="s">
        <v>78</v>
      </c>
      <c r="B247" s="10" t="s">
        <v>465</v>
      </c>
      <c r="C247" s="11">
        <v>74.997346701802016</v>
      </c>
      <c r="D247" s="11">
        <v>5.8684046101399998</v>
      </c>
      <c r="E247" s="11">
        <v>69.128942091662012</v>
      </c>
      <c r="F247" s="11">
        <v>39.254227183975004</v>
      </c>
      <c r="G247" s="11">
        <v>63.944271434786998</v>
      </c>
      <c r="H247" s="13">
        <v>0</v>
      </c>
      <c r="I247" s="12">
        <v>4.5227658866659999</v>
      </c>
      <c r="J247" s="13"/>
      <c r="K247" s="11">
        <v>1.3456387234740002</v>
      </c>
      <c r="L247" s="13"/>
      <c r="M247" s="14"/>
      <c r="N247" s="12">
        <v>64.131512491627007</v>
      </c>
      <c r="O247" s="13"/>
      <c r="P247" s="11">
        <v>4.9974296000349998</v>
      </c>
      <c r="Q247" s="13"/>
      <c r="R247" s="14"/>
      <c r="S247" s="12">
        <v>68.654278378293</v>
      </c>
      <c r="T247" s="13"/>
      <c r="U247" s="11">
        <v>6.3430683235089997</v>
      </c>
      <c r="V247" s="13"/>
      <c r="W247" s="14"/>
      <c r="X247" s="28">
        <v>0</v>
      </c>
    </row>
    <row r="248" spans="1:24" x14ac:dyDescent="0.2">
      <c r="A248" s="9" t="s">
        <v>287</v>
      </c>
      <c r="B248" s="10" t="s">
        <v>674</v>
      </c>
      <c r="C248" s="11">
        <v>5.6186998919279993</v>
      </c>
      <c r="D248" s="11">
        <v>1.707263718049</v>
      </c>
      <c r="E248" s="11">
        <v>3.9114361738789998</v>
      </c>
      <c r="F248" s="11">
        <v>-4.2974918019009998</v>
      </c>
      <c r="G248" s="11">
        <v>3.6180784608379999</v>
      </c>
      <c r="H248" s="11">
        <v>0.5</v>
      </c>
      <c r="I248" s="12"/>
      <c r="J248" s="11">
        <v>1.707263718049</v>
      </c>
      <c r="K248" s="13"/>
      <c r="L248" s="13"/>
      <c r="M248" s="14"/>
      <c r="N248" s="12"/>
      <c r="O248" s="11">
        <v>3.9114361738789998</v>
      </c>
      <c r="P248" s="13"/>
      <c r="Q248" s="13"/>
      <c r="R248" s="14"/>
      <c r="S248" s="12"/>
      <c r="T248" s="11">
        <v>5.6186998919279993</v>
      </c>
      <c r="U248" s="13"/>
      <c r="V248" s="13"/>
      <c r="W248" s="14"/>
      <c r="X248" s="28">
        <v>0</v>
      </c>
    </row>
    <row r="249" spans="1:24" x14ac:dyDescent="0.2">
      <c r="A249" s="9" t="s">
        <v>134</v>
      </c>
      <c r="B249" s="10" t="s">
        <v>521</v>
      </c>
      <c r="C249" s="11">
        <v>55.416416006166003</v>
      </c>
      <c r="D249" s="11">
        <v>15.055762768826</v>
      </c>
      <c r="E249" s="11">
        <v>40.360653237340003</v>
      </c>
      <c r="F249" s="11">
        <v>-7.0714165904930004</v>
      </c>
      <c r="G249" s="11">
        <v>37.333604244539004</v>
      </c>
      <c r="H249" s="13">
        <v>0.149085</v>
      </c>
      <c r="I249" s="12">
        <v>13.897721364121999</v>
      </c>
      <c r="J249" s="11">
        <v>1.1580414047050001</v>
      </c>
      <c r="K249" s="13"/>
      <c r="L249" s="13"/>
      <c r="M249" s="14"/>
      <c r="N249" s="12">
        <v>34.011207173027003</v>
      </c>
      <c r="O249" s="11">
        <v>6.3494460643129997</v>
      </c>
      <c r="P249" s="13"/>
      <c r="Q249" s="13"/>
      <c r="R249" s="14"/>
      <c r="S249" s="12">
        <v>47.908928537149002</v>
      </c>
      <c r="T249" s="11">
        <v>7.5074874690179998</v>
      </c>
      <c r="U249" s="13"/>
      <c r="V249" s="13"/>
      <c r="W249" s="14"/>
      <c r="X249" s="28">
        <v>0</v>
      </c>
    </row>
    <row r="250" spans="1:24" x14ac:dyDescent="0.2">
      <c r="A250" s="9" t="s">
        <v>137</v>
      </c>
      <c r="B250" s="10" t="s">
        <v>524</v>
      </c>
      <c r="C250" s="11">
        <v>72.365768855298001</v>
      </c>
      <c r="D250" s="11">
        <v>16.322745564264999</v>
      </c>
      <c r="E250" s="11">
        <v>56.043023291033002</v>
      </c>
      <c r="F250" s="11">
        <v>9.698171528312999</v>
      </c>
      <c r="G250" s="11">
        <v>51.839796544205001</v>
      </c>
      <c r="H250" s="13">
        <v>0</v>
      </c>
      <c r="I250" s="12">
        <v>15.115703294488</v>
      </c>
      <c r="J250" s="11">
        <v>1.207042269777</v>
      </c>
      <c r="K250" s="13"/>
      <c r="L250" s="13"/>
      <c r="M250" s="14"/>
      <c r="N250" s="12">
        <v>47.309326953385003</v>
      </c>
      <c r="O250" s="11">
        <v>8.7336963376470003</v>
      </c>
      <c r="P250" s="13"/>
      <c r="Q250" s="13"/>
      <c r="R250" s="14"/>
      <c r="S250" s="12">
        <v>62.425030247873003</v>
      </c>
      <c r="T250" s="11">
        <v>9.9407386074240005</v>
      </c>
      <c r="U250" s="13"/>
      <c r="V250" s="13"/>
      <c r="W250" s="14"/>
      <c r="X250" s="28">
        <v>0</v>
      </c>
    </row>
    <row r="251" spans="1:24" x14ac:dyDescent="0.2">
      <c r="A251" s="9" t="s">
        <v>119</v>
      </c>
      <c r="B251" s="10" t="s">
        <v>506</v>
      </c>
      <c r="C251" s="11">
        <v>18.394398869455003</v>
      </c>
      <c r="D251" s="11">
        <v>1.725291416853</v>
      </c>
      <c r="E251" s="11">
        <v>16.669107452602002</v>
      </c>
      <c r="F251" s="11">
        <v>-15.377857310094001</v>
      </c>
      <c r="G251" s="11">
        <v>15.418924393657001</v>
      </c>
      <c r="H251" s="13">
        <v>0.479854</v>
      </c>
      <c r="I251" s="12">
        <v>2.035068613984</v>
      </c>
      <c r="J251" s="11">
        <v>-0.30977719712999996</v>
      </c>
      <c r="K251" s="13"/>
      <c r="L251" s="13"/>
      <c r="M251" s="14"/>
      <c r="N251" s="12">
        <v>13.817612494085999</v>
      </c>
      <c r="O251" s="11">
        <v>2.8514949585159997</v>
      </c>
      <c r="P251" s="13"/>
      <c r="Q251" s="13"/>
      <c r="R251" s="14"/>
      <c r="S251" s="12">
        <v>15.85268110807</v>
      </c>
      <c r="T251" s="11">
        <v>2.5417177613859998</v>
      </c>
      <c r="U251" s="13"/>
      <c r="V251" s="13"/>
      <c r="W251" s="14"/>
      <c r="X251" s="28">
        <v>0</v>
      </c>
    </row>
    <row r="252" spans="1:24" x14ac:dyDescent="0.2">
      <c r="A252" s="9" t="s">
        <v>122</v>
      </c>
      <c r="B252" s="10" t="s">
        <v>509</v>
      </c>
      <c r="C252" s="11">
        <v>63.571313027195004</v>
      </c>
      <c r="D252" s="11">
        <v>16.956584243438002</v>
      </c>
      <c r="E252" s="11">
        <v>46.614728783757002</v>
      </c>
      <c r="F252" s="11">
        <v>4.7270220041610003</v>
      </c>
      <c r="G252" s="11">
        <v>43.118624124975007</v>
      </c>
      <c r="H252" s="13">
        <v>0</v>
      </c>
      <c r="I252" s="12">
        <v>14.873799320776001</v>
      </c>
      <c r="J252" s="11">
        <v>2.0827849226619999</v>
      </c>
      <c r="K252" s="13"/>
      <c r="L252" s="13"/>
      <c r="M252" s="14"/>
      <c r="N252" s="12">
        <v>35.431947540545998</v>
      </c>
      <c r="O252" s="11">
        <v>11.182781243211</v>
      </c>
      <c r="P252" s="13"/>
      <c r="Q252" s="13"/>
      <c r="R252" s="14"/>
      <c r="S252" s="12">
        <v>50.305746861322</v>
      </c>
      <c r="T252" s="11">
        <v>13.265566165873</v>
      </c>
      <c r="U252" s="13"/>
      <c r="V252" s="13"/>
      <c r="W252" s="14"/>
      <c r="X252" s="28">
        <v>0</v>
      </c>
    </row>
    <row r="253" spans="1:24" x14ac:dyDescent="0.2">
      <c r="A253" s="9" t="s">
        <v>288</v>
      </c>
      <c r="B253" s="10" t="s">
        <v>675</v>
      </c>
      <c r="C253" s="11">
        <v>6.0064067475939993</v>
      </c>
      <c r="D253" s="11">
        <v>0.6652408000329999</v>
      </c>
      <c r="E253" s="11">
        <v>5.3411659475609996</v>
      </c>
      <c r="F253" s="11">
        <v>-23.018224309967</v>
      </c>
      <c r="G253" s="11">
        <v>4.9405785014939996</v>
      </c>
      <c r="H253" s="11">
        <v>0.5</v>
      </c>
      <c r="I253" s="12"/>
      <c r="J253" s="11">
        <v>0.6652408000329999</v>
      </c>
      <c r="K253" s="13"/>
      <c r="L253" s="13"/>
      <c r="M253" s="14"/>
      <c r="N253" s="12"/>
      <c r="O253" s="11">
        <v>5.3411659475609996</v>
      </c>
      <c r="P253" s="13"/>
      <c r="Q253" s="13"/>
      <c r="R253" s="14"/>
      <c r="S253" s="12"/>
      <c r="T253" s="11">
        <v>6.0064067475939993</v>
      </c>
      <c r="U253" s="13"/>
      <c r="V253" s="13"/>
      <c r="W253" s="14"/>
      <c r="X253" s="28">
        <v>0</v>
      </c>
    </row>
    <row r="254" spans="1:24" x14ac:dyDescent="0.2">
      <c r="A254" s="9" t="s">
        <v>217</v>
      </c>
      <c r="B254" s="10" t="s">
        <v>604</v>
      </c>
      <c r="C254" s="11">
        <v>1.1103222984219998</v>
      </c>
      <c r="D254" s="11">
        <v>0</v>
      </c>
      <c r="E254" s="11">
        <v>1.1103222984219998</v>
      </c>
      <c r="F254" s="11">
        <v>-6.3559535029030005</v>
      </c>
      <c r="G254" s="11">
        <v>1.02704812604</v>
      </c>
      <c r="H254" s="11">
        <v>0.5</v>
      </c>
      <c r="I254" s="12"/>
      <c r="J254" s="11">
        <v>0</v>
      </c>
      <c r="K254" s="13"/>
      <c r="L254" s="13"/>
      <c r="M254" s="14"/>
      <c r="N254" s="12"/>
      <c r="O254" s="11">
        <v>1.1103222984219998</v>
      </c>
      <c r="P254" s="13"/>
      <c r="Q254" s="13"/>
      <c r="R254" s="14"/>
      <c r="S254" s="12"/>
      <c r="T254" s="11">
        <v>1.1103222984219998</v>
      </c>
      <c r="U254" s="13"/>
      <c r="V254" s="13"/>
      <c r="W254" s="14"/>
      <c r="X254" s="28">
        <v>-6.2253503197000001E-2</v>
      </c>
    </row>
    <row r="255" spans="1:24" x14ac:dyDescent="0.2">
      <c r="A255" s="9" t="s">
        <v>162</v>
      </c>
      <c r="B255" s="10" t="s">
        <v>549</v>
      </c>
      <c r="C255" s="11">
        <v>22.599080470289</v>
      </c>
      <c r="D255" s="11">
        <v>7.2949917017289998</v>
      </c>
      <c r="E255" s="11">
        <v>15.30408876856</v>
      </c>
      <c r="F255" s="11">
        <v>9.7140431530170002</v>
      </c>
      <c r="G255" s="11">
        <v>14.156282110918001</v>
      </c>
      <c r="H255" s="11">
        <v>0</v>
      </c>
      <c r="I255" s="12"/>
      <c r="J255" s="13"/>
      <c r="K255" s="11">
        <v>7.2949917017289998</v>
      </c>
      <c r="L255" s="13"/>
      <c r="M255" s="14"/>
      <c r="N255" s="12"/>
      <c r="O255" s="13"/>
      <c r="P255" s="11">
        <v>15.30408876856</v>
      </c>
      <c r="Q255" s="13"/>
      <c r="R255" s="14"/>
      <c r="S255" s="12"/>
      <c r="T255" s="13"/>
      <c r="U255" s="11">
        <v>22.599080470289</v>
      </c>
      <c r="V255" s="13"/>
      <c r="W255" s="14"/>
      <c r="X255" s="28">
        <v>0</v>
      </c>
    </row>
    <row r="256" spans="1:24" x14ac:dyDescent="0.2">
      <c r="A256" s="9" t="s">
        <v>386</v>
      </c>
      <c r="B256" s="10" t="s">
        <v>773</v>
      </c>
      <c r="C256" s="11">
        <v>14.536266207562001</v>
      </c>
      <c r="D256" s="11">
        <v>4.493101128658</v>
      </c>
      <c r="E256" s="11">
        <v>10.043165078904</v>
      </c>
      <c r="F256" s="11">
        <v>0</v>
      </c>
      <c r="G256" s="11">
        <v>9.2899276979860002</v>
      </c>
      <c r="H256" s="11">
        <v>0</v>
      </c>
      <c r="I256" s="12"/>
      <c r="J256" s="13"/>
      <c r="K256" s="11">
        <v>4.493101128658</v>
      </c>
      <c r="L256" s="13"/>
      <c r="M256" s="14"/>
      <c r="N256" s="12"/>
      <c r="O256" s="13"/>
      <c r="P256" s="11">
        <v>10.043165078904</v>
      </c>
      <c r="Q256" s="13"/>
      <c r="R256" s="14"/>
      <c r="S256" s="12"/>
      <c r="T256" s="13"/>
      <c r="U256" s="11">
        <v>14.536266207562001</v>
      </c>
      <c r="V256" s="13"/>
      <c r="W256" s="14"/>
      <c r="X256" s="28">
        <v>0</v>
      </c>
    </row>
    <row r="257" spans="1:24" x14ac:dyDescent="0.2">
      <c r="A257" s="9" t="s">
        <v>130</v>
      </c>
      <c r="B257" s="10" t="s">
        <v>517</v>
      </c>
      <c r="C257" s="11">
        <v>35.698550374214001</v>
      </c>
      <c r="D257" s="11">
        <v>6.2094766182819994</v>
      </c>
      <c r="E257" s="11">
        <v>29.489073755932001</v>
      </c>
      <c r="F257" s="11">
        <v>-23.480548249081998</v>
      </c>
      <c r="G257" s="11">
        <v>27.277393224236999</v>
      </c>
      <c r="H257" s="13">
        <v>0.44328299999999998</v>
      </c>
      <c r="I257" s="12">
        <v>6.3134515961119995</v>
      </c>
      <c r="J257" s="11">
        <v>-0.10397497782899999</v>
      </c>
      <c r="K257" s="13"/>
      <c r="L257" s="13"/>
      <c r="M257" s="14"/>
      <c r="N257" s="12">
        <v>23.328248704114003</v>
      </c>
      <c r="O257" s="11">
        <v>6.1608250518180006</v>
      </c>
      <c r="P257" s="13"/>
      <c r="Q257" s="13"/>
      <c r="R257" s="14"/>
      <c r="S257" s="12">
        <v>29.641700300226002</v>
      </c>
      <c r="T257" s="11">
        <v>6.0568500739890005</v>
      </c>
      <c r="U257" s="13"/>
      <c r="V257" s="13"/>
      <c r="W257" s="14"/>
      <c r="X257" s="28">
        <v>0</v>
      </c>
    </row>
    <row r="258" spans="1:24" x14ac:dyDescent="0.2">
      <c r="A258" s="9" t="s">
        <v>32</v>
      </c>
      <c r="B258" s="10" t="s">
        <v>419</v>
      </c>
      <c r="C258" s="11">
        <v>68.120230392189995</v>
      </c>
      <c r="D258" s="11">
        <v>16.779719022438002</v>
      </c>
      <c r="E258" s="11">
        <v>51.340511369752001</v>
      </c>
      <c r="F258" s="11">
        <v>33.279421503117</v>
      </c>
      <c r="G258" s="11">
        <v>47.489973017021001</v>
      </c>
      <c r="H258" s="13">
        <v>0</v>
      </c>
      <c r="I258" s="12">
        <v>14.97963919255</v>
      </c>
      <c r="J258" s="11">
        <v>1.8000798298879999</v>
      </c>
      <c r="K258" s="13"/>
      <c r="L258" s="13"/>
      <c r="M258" s="14"/>
      <c r="N258" s="12">
        <v>40.137596469959</v>
      </c>
      <c r="O258" s="11">
        <v>11.202914899793001</v>
      </c>
      <c r="P258" s="13"/>
      <c r="Q258" s="13"/>
      <c r="R258" s="14"/>
      <c r="S258" s="12">
        <v>55.117235662509003</v>
      </c>
      <c r="T258" s="11">
        <v>13.002994729681001</v>
      </c>
      <c r="U258" s="13"/>
      <c r="V258" s="13"/>
      <c r="W258" s="14"/>
      <c r="X258" s="28">
        <v>0</v>
      </c>
    </row>
    <row r="259" spans="1:24" x14ac:dyDescent="0.2">
      <c r="A259" s="9" t="s">
        <v>108</v>
      </c>
      <c r="B259" s="10" t="s">
        <v>495</v>
      </c>
      <c r="C259" s="11">
        <v>46.042019197912992</v>
      </c>
      <c r="D259" s="11">
        <v>11.402812915803</v>
      </c>
      <c r="E259" s="11">
        <v>34.639206282109996</v>
      </c>
      <c r="F259" s="11">
        <v>8.9647340357659999</v>
      </c>
      <c r="G259" s="11">
        <v>32.041265810951998</v>
      </c>
      <c r="H259" s="13">
        <v>0</v>
      </c>
      <c r="I259" s="12">
        <v>10.616811021106999</v>
      </c>
      <c r="J259" s="11">
        <v>0.78600189469600001</v>
      </c>
      <c r="K259" s="13"/>
      <c r="L259" s="13"/>
      <c r="M259" s="14"/>
      <c r="N259" s="12">
        <v>29.618534492708999</v>
      </c>
      <c r="O259" s="11">
        <v>5.0206717894010007</v>
      </c>
      <c r="P259" s="13"/>
      <c r="Q259" s="13"/>
      <c r="R259" s="14"/>
      <c r="S259" s="12">
        <v>40.235345513816</v>
      </c>
      <c r="T259" s="11">
        <v>5.8066736840970004</v>
      </c>
      <c r="U259" s="13"/>
      <c r="V259" s="13"/>
      <c r="W259" s="14"/>
      <c r="X259" s="28">
        <v>0</v>
      </c>
    </row>
    <row r="260" spans="1:24" x14ac:dyDescent="0.2">
      <c r="A260" s="9" t="s">
        <v>256</v>
      </c>
      <c r="B260" s="10" t="s">
        <v>643</v>
      </c>
      <c r="C260" s="11">
        <v>2.1551471884759996</v>
      </c>
      <c r="D260" s="11">
        <v>3.5447261858999997E-2</v>
      </c>
      <c r="E260" s="11">
        <v>2.1196999266169998</v>
      </c>
      <c r="F260" s="11">
        <v>-13.122291576330001</v>
      </c>
      <c r="G260" s="11">
        <v>1.9607224321209999</v>
      </c>
      <c r="H260" s="11">
        <v>0.5</v>
      </c>
      <c r="I260" s="12"/>
      <c r="J260" s="11">
        <v>3.5447261858999997E-2</v>
      </c>
      <c r="K260" s="13"/>
      <c r="L260" s="13"/>
      <c r="M260" s="14"/>
      <c r="N260" s="12"/>
      <c r="O260" s="11">
        <v>2.1196999266169998</v>
      </c>
      <c r="P260" s="13"/>
      <c r="Q260" s="13"/>
      <c r="R260" s="14"/>
      <c r="S260" s="12"/>
      <c r="T260" s="11">
        <v>2.1551471884759996</v>
      </c>
      <c r="U260" s="13"/>
      <c r="V260" s="13"/>
      <c r="W260" s="14"/>
      <c r="X260" s="28">
        <v>0</v>
      </c>
    </row>
    <row r="261" spans="1:24" x14ac:dyDescent="0.2">
      <c r="A261" s="9" t="s">
        <v>362</v>
      </c>
      <c r="B261" s="10" t="s">
        <v>749</v>
      </c>
      <c r="C261" s="11">
        <v>2.2918384442340001</v>
      </c>
      <c r="D261" s="11">
        <v>0</v>
      </c>
      <c r="E261" s="11">
        <v>2.2918384442340001</v>
      </c>
      <c r="F261" s="11">
        <v>-18.330743448972999</v>
      </c>
      <c r="G261" s="11">
        <v>2.1199505609160001</v>
      </c>
      <c r="H261" s="11">
        <v>0.5</v>
      </c>
      <c r="I261" s="12"/>
      <c r="J261" s="11">
        <v>0</v>
      </c>
      <c r="K261" s="13"/>
      <c r="L261" s="13"/>
      <c r="M261" s="14"/>
      <c r="N261" s="12"/>
      <c r="O261" s="11">
        <v>2.2918384442340001</v>
      </c>
      <c r="P261" s="13"/>
      <c r="Q261" s="13"/>
      <c r="R261" s="14"/>
      <c r="S261" s="12"/>
      <c r="T261" s="11">
        <v>2.2918384442340001</v>
      </c>
      <c r="U261" s="13"/>
      <c r="V261" s="13"/>
      <c r="W261" s="14"/>
      <c r="X261" s="28">
        <v>-0.94916262303699994</v>
      </c>
    </row>
    <row r="262" spans="1:24" x14ac:dyDescent="0.2">
      <c r="A262" s="9" t="s">
        <v>289</v>
      </c>
      <c r="B262" s="10" t="s">
        <v>676</v>
      </c>
      <c r="C262" s="11">
        <v>1.410332219272</v>
      </c>
      <c r="D262" s="11">
        <v>0.109148917747</v>
      </c>
      <c r="E262" s="11">
        <v>1.3011833015250001</v>
      </c>
      <c r="F262" s="11">
        <v>-4.5784741453980002</v>
      </c>
      <c r="G262" s="11">
        <v>1.203594553911</v>
      </c>
      <c r="H262" s="11">
        <v>0.5</v>
      </c>
      <c r="I262" s="12"/>
      <c r="J262" s="11">
        <v>0.109148917747</v>
      </c>
      <c r="K262" s="13"/>
      <c r="L262" s="13"/>
      <c r="M262" s="14"/>
      <c r="N262" s="12"/>
      <c r="O262" s="11">
        <v>1.3011833015250001</v>
      </c>
      <c r="P262" s="13"/>
      <c r="Q262" s="13"/>
      <c r="R262" s="14"/>
      <c r="S262" s="12"/>
      <c r="T262" s="11">
        <v>1.410332219272</v>
      </c>
      <c r="U262" s="13"/>
      <c r="V262" s="13"/>
      <c r="W262" s="14"/>
      <c r="X262" s="28">
        <v>0</v>
      </c>
    </row>
    <row r="263" spans="1:24" x14ac:dyDescent="0.2">
      <c r="A263" s="9" t="s">
        <v>33</v>
      </c>
      <c r="B263" s="10" t="s">
        <v>420</v>
      </c>
      <c r="C263" s="11">
        <v>21.686972114031999</v>
      </c>
      <c r="D263" s="11">
        <v>0</v>
      </c>
      <c r="E263" s="11">
        <v>21.686972114031999</v>
      </c>
      <c r="F263" s="11">
        <v>-3.9813698164019997</v>
      </c>
      <c r="G263" s="11">
        <v>20.060449205479998</v>
      </c>
      <c r="H263" s="13">
        <v>0.155108</v>
      </c>
      <c r="I263" s="12">
        <v>0</v>
      </c>
      <c r="J263" s="11">
        <v>0</v>
      </c>
      <c r="K263" s="13"/>
      <c r="L263" s="13"/>
      <c r="M263" s="14"/>
      <c r="N263" s="12">
        <v>7.8550803767060007</v>
      </c>
      <c r="O263" s="11">
        <v>13.831891737326</v>
      </c>
      <c r="P263" s="13"/>
      <c r="Q263" s="13"/>
      <c r="R263" s="14"/>
      <c r="S263" s="12">
        <v>7.8550803767060007</v>
      </c>
      <c r="T263" s="11">
        <v>13.831891737326</v>
      </c>
      <c r="U263" s="13"/>
      <c r="V263" s="13"/>
      <c r="W263" s="14"/>
      <c r="X263" s="28">
        <v>-1.7310325148229999</v>
      </c>
    </row>
    <row r="264" spans="1:24" x14ac:dyDescent="0.2">
      <c r="A264" s="9" t="s">
        <v>324</v>
      </c>
      <c r="B264" s="10" t="s">
        <v>711</v>
      </c>
      <c r="C264" s="11">
        <v>1.4599111945130001</v>
      </c>
      <c r="D264" s="11">
        <v>1.4755678710000001E-2</v>
      </c>
      <c r="E264" s="11">
        <v>1.4451555158030001</v>
      </c>
      <c r="F264" s="11">
        <v>-3.9495961166500004</v>
      </c>
      <c r="G264" s="11">
        <v>1.3367688521179999</v>
      </c>
      <c r="H264" s="11">
        <v>0.5</v>
      </c>
      <c r="I264" s="12"/>
      <c r="J264" s="11">
        <v>1.4755678710000001E-2</v>
      </c>
      <c r="K264" s="13"/>
      <c r="L264" s="13"/>
      <c r="M264" s="14"/>
      <c r="N264" s="12"/>
      <c r="O264" s="11">
        <v>1.4451555158030001</v>
      </c>
      <c r="P264" s="13"/>
      <c r="Q264" s="13"/>
      <c r="R264" s="14"/>
      <c r="S264" s="12"/>
      <c r="T264" s="11">
        <v>1.4599111945130001</v>
      </c>
      <c r="U264" s="13"/>
      <c r="V264" s="13"/>
      <c r="W264" s="14"/>
      <c r="X264" s="28">
        <v>0</v>
      </c>
    </row>
    <row r="265" spans="1:24" x14ac:dyDescent="0.2">
      <c r="A265" s="9" t="s">
        <v>40</v>
      </c>
      <c r="B265" s="10" t="s">
        <v>427</v>
      </c>
      <c r="C265" s="11">
        <v>82.357184164969993</v>
      </c>
      <c r="D265" s="11">
        <v>23.410140859320997</v>
      </c>
      <c r="E265" s="11">
        <v>58.947043305648997</v>
      </c>
      <c r="F265" s="11">
        <v>27.086886459687999</v>
      </c>
      <c r="G265" s="11">
        <v>54.526015057724997</v>
      </c>
      <c r="H265" s="13">
        <v>0</v>
      </c>
      <c r="I265" s="12">
        <v>21.680302296160999</v>
      </c>
      <c r="J265" s="11">
        <v>1.72983856316</v>
      </c>
      <c r="K265" s="13"/>
      <c r="L265" s="13"/>
      <c r="M265" s="14"/>
      <c r="N265" s="12">
        <v>50.778778490305996</v>
      </c>
      <c r="O265" s="11">
        <v>8.168264815341999</v>
      </c>
      <c r="P265" s="13"/>
      <c r="Q265" s="13"/>
      <c r="R265" s="14"/>
      <c r="S265" s="12">
        <v>72.459080786466998</v>
      </c>
      <c r="T265" s="11">
        <v>9.8981033785019985</v>
      </c>
      <c r="U265" s="13"/>
      <c r="V265" s="13"/>
      <c r="W265" s="14"/>
      <c r="X265" s="28">
        <v>0</v>
      </c>
    </row>
    <row r="266" spans="1:24" x14ac:dyDescent="0.2">
      <c r="A266" s="9" t="s">
        <v>235</v>
      </c>
      <c r="B266" s="10" t="s">
        <v>622</v>
      </c>
      <c r="C266" s="11">
        <v>1.669530988442</v>
      </c>
      <c r="D266" s="11">
        <v>0</v>
      </c>
      <c r="E266" s="11">
        <v>1.669530988442</v>
      </c>
      <c r="F266" s="11">
        <v>-5.1268589219580001</v>
      </c>
      <c r="G266" s="11">
        <v>1.544316164309</v>
      </c>
      <c r="H266" s="11">
        <v>0.5</v>
      </c>
      <c r="I266" s="12"/>
      <c r="J266" s="11">
        <v>0</v>
      </c>
      <c r="K266" s="13"/>
      <c r="L266" s="13"/>
      <c r="M266" s="14"/>
      <c r="N266" s="12"/>
      <c r="O266" s="11">
        <v>1.669530988442</v>
      </c>
      <c r="P266" s="13"/>
      <c r="Q266" s="13"/>
      <c r="R266" s="14"/>
      <c r="S266" s="12"/>
      <c r="T266" s="11">
        <v>1.669530988442</v>
      </c>
      <c r="U266" s="13"/>
      <c r="V266" s="13"/>
      <c r="W266" s="14"/>
      <c r="X266" s="28">
        <v>-0.27678888869499996</v>
      </c>
    </row>
    <row r="267" spans="1:24" x14ac:dyDescent="0.2">
      <c r="A267" s="9" t="s">
        <v>290</v>
      </c>
      <c r="B267" s="10" t="s">
        <v>677</v>
      </c>
      <c r="C267" s="11">
        <v>2.2834036189889999</v>
      </c>
      <c r="D267" s="11">
        <v>0.18947393125200002</v>
      </c>
      <c r="E267" s="11">
        <v>2.0939296877369999</v>
      </c>
      <c r="F267" s="11">
        <v>-3.4702405731779997</v>
      </c>
      <c r="G267" s="11">
        <v>1.9368849611569998</v>
      </c>
      <c r="H267" s="11">
        <v>0.5</v>
      </c>
      <c r="I267" s="12"/>
      <c r="J267" s="11">
        <v>0.18947393125200002</v>
      </c>
      <c r="K267" s="13"/>
      <c r="L267" s="13"/>
      <c r="M267" s="14"/>
      <c r="N267" s="12"/>
      <c r="O267" s="11">
        <v>2.0939296877369999</v>
      </c>
      <c r="P267" s="13"/>
      <c r="Q267" s="13"/>
      <c r="R267" s="14"/>
      <c r="S267" s="12"/>
      <c r="T267" s="11">
        <v>2.2834036189889999</v>
      </c>
      <c r="U267" s="13"/>
      <c r="V267" s="13"/>
      <c r="W267" s="14"/>
      <c r="X267" s="28">
        <v>0</v>
      </c>
    </row>
    <row r="268" spans="1:24" x14ac:dyDescent="0.2">
      <c r="A268" s="9" t="s">
        <v>224</v>
      </c>
      <c r="B268" s="10" t="s">
        <v>611</v>
      </c>
      <c r="C268" s="11">
        <v>2.3545897118929999</v>
      </c>
      <c r="D268" s="11">
        <v>7.2506719028000002E-2</v>
      </c>
      <c r="E268" s="11">
        <v>2.2820829928649999</v>
      </c>
      <c r="F268" s="11">
        <v>-4.8269954733859999</v>
      </c>
      <c r="G268" s="11">
        <v>2.1109267684000002</v>
      </c>
      <c r="H268" s="11">
        <v>0.5</v>
      </c>
      <c r="I268" s="12"/>
      <c r="J268" s="11">
        <v>7.2506719028000002E-2</v>
      </c>
      <c r="K268" s="13"/>
      <c r="L268" s="13"/>
      <c r="M268" s="14"/>
      <c r="N268" s="12"/>
      <c r="O268" s="11">
        <v>2.2820829928649999</v>
      </c>
      <c r="P268" s="13"/>
      <c r="Q268" s="13"/>
      <c r="R268" s="14"/>
      <c r="S268" s="12"/>
      <c r="T268" s="11">
        <v>2.3545897118929999</v>
      </c>
      <c r="U268" s="13"/>
      <c r="V268" s="13"/>
      <c r="W268" s="14"/>
      <c r="X268" s="28">
        <v>0</v>
      </c>
    </row>
    <row r="269" spans="1:24" x14ac:dyDescent="0.2">
      <c r="A269" s="9" t="s">
        <v>53</v>
      </c>
      <c r="B269" s="10" t="s">
        <v>440</v>
      </c>
      <c r="C269" s="11">
        <v>83.600565860985995</v>
      </c>
      <c r="D269" s="11">
        <v>21.922972789633999</v>
      </c>
      <c r="E269" s="11">
        <v>61.677593071352</v>
      </c>
      <c r="F269" s="11">
        <v>23.951742942191999</v>
      </c>
      <c r="G269" s="11">
        <v>57.051773591</v>
      </c>
      <c r="H269" s="13">
        <v>0</v>
      </c>
      <c r="I269" s="12">
        <v>20.547807264495997</v>
      </c>
      <c r="J269" s="11">
        <v>1.375165525139</v>
      </c>
      <c r="K269" s="13"/>
      <c r="L269" s="13"/>
      <c r="M269" s="14"/>
      <c r="N269" s="12">
        <v>53.691083512413002</v>
      </c>
      <c r="O269" s="11">
        <v>7.9865095589389998</v>
      </c>
      <c r="P269" s="13"/>
      <c r="Q269" s="13"/>
      <c r="R269" s="14"/>
      <c r="S269" s="12">
        <v>74.238890776909003</v>
      </c>
      <c r="T269" s="11">
        <v>9.3616750840779996</v>
      </c>
      <c r="U269" s="13"/>
      <c r="V269" s="13"/>
      <c r="W269" s="14"/>
      <c r="X269" s="28">
        <v>0</v>
      </c>
    </row>
    <row r="270" spans="1:24" x14ac:dyDescent="0.2">
      <c r="A270" s="9" t="s">
        <v>371</v>
      </c>
      <c r="B270" s="10" t="s">
        <v>758</v>
      </c>
      <c r="C270" s="11">
        <v>2.4721872076589997</v>
      </c>
      <c r="D270" s="11">
        <v>0.152680778731</v>
      </c>
      <c r="E270" s="11">
        <v>2.3195064289279999</v>
      </c>
      <c r="F270" s="11">
        <v>-14.454829651402001</v>
      </c>
      <c r="G270" s="11">
        <v>2.145543446759</v>
      </c>
      <c r="H270" s="11">
        <v>0.5</v>
      </c>
      <c r="I270" s="12"/>
      <c r="J270" s="11">
        <v>0.152680778731</v>
      </c>
      <c r="K270" s="13"/>
      <c r="L270" s="13"/>
      <c r="M270" s="14"/>
      <c r="N270" s="12"/>
      <c r="O270" s="11">
        <v>2.3195064289279999</v>
      </c>
      <c r="P270" s="13"/>
      <c r="Q270" s="13"/>
      <c r="R270" s="14"/>
      <c r="S270" s="12"/>
      <c r="T270" s="11">
        <v>2.4721872076589997</v>
      </c>
      <c r="U270" s="13"/>
      <c r="V270" s="13"/>
      <c r="W270" s="14"/>
      <c r="X270" s="28">
        <v>0</v>
      </c>
    </row>
    <row r="271" spans="1:24" x14ac:dyDescent="0.2">
      <c r="A271" s="9" t="s">
        <v>363</v>
      </c>
      <c r="B271" s="10" t="s">
        <v>750</v>
      </c>
      <c r="C271" s="11">
        <v>1.791197641054</v>
      </c>
      <c r="D271" s="11">
        <v>1.0514402031E-2</v>
      </c>
      <c r="E271" s="11">
        <v>1.7806832390230001</v>
      </c>
      <c r="F271" s="11">
        <v>-16.740749516727</v>
      </c>
      <c r="G271" s="11">
        <v>1.6471319960970001</v>
      </c>
      <c r="H271" s="11">
        <v>0.5</v>
      </c>
      <c r="I271" s="12"/>
      <c r="J271" s="11">
        <v>1.0514402031E-2</v>
      </c>
      <c r="K271" s="13"/>
      <c r="L271" s="13"/>
      <c r="M271" s="14"/>
      <c r="N271" s="12"/>
      <c r="O271" s="11">
        <v>1.7806832390230001</v>
      </c>
      <c r="P271" s="13"/>
      <c r="Q271" s="13"/>
      <c r="R271" s="14"/>
      <c r="S271" s="12"/>
      <c r="T271" s="11">
        <v>1.791197641054</v>
      </c>
      <c r="U271" s="13"/>
      <c r="V271" s="13"/>
      <c r="W271" s="14"/>
      <c r="X271" s="28">
        <v>0</v>
      </c>
    </row>
    <row r="272" spans="1:24" x14ac:dyDescent="0.2">
      <c r="A272" s="9" t="s">
        <v>332</v>
      </c>
      <c r="B272" s="10" t="s">
        <v>719</v>
      </c>
      <c r="C272" s="11">
        <v>2.4205909668630001</v>
      </c>
      <c r="D272" s="11">
        <v>0.12994049768800001</v>
      </c>
      <c r="E272" s="11">
        <v>2.290650469175</v>
      </c>
      <c r="F272" s="11">
        <v>-9.372970759498001</v>
      </c>
      <c r="G272" s="11">
        <v>2.1188516839870002</v>
      </c>
      <c r="H272" s="11">
        <v>0.5</v>
      </c>
      <c r="I272" s="12"/>
      <c r="J272" s="11">
        <v>0.12994049768800001</v>
      </c>
      <c r="K272" s="13"/>
      <c r="L272" s="13"/>
      <c r="M272" s="14"/>
      <c r="N272" s="12"/>
      <c r="O272" s="11">
        <v>2.290650469175</v>
      </c>
      <c r="P272" s="13"/>
      <c r="Q272" s="13"/>
      <c r="R272" s="14"/>
      <c r="S272" s="12"/>
      <c r="T272" s="11">
        <v>2.4205909668630001</v>
      </c>
      <c r="U272" s="13"/>
      <c r="V272" s="13"/>
      <c r="W272" s="14"/>
      <c r="X272" s="28">
        <v>0</v>
      </c>
    </row>
    <row r="273" spans="1:24" x14ac:dyDescent="0.2">
      <c r="A273" s="9" t="s">
        <v>252</v>
      </c>
      <c r="B273" s="10" t="s">
        <v>639</v>
      </c>
      <c r="C273" s="11">
        <v>2.4769769202909999</v>
      </c>
      <c r="D273" s="11">
        <v>0.18958034007800001</v>
      </c>
      <c r="E273" s="11">
        <v>2.2873965802130001</v>
      </c>
      <c r="F273" s="11">
        <v>-16.066243009724001</v>
      </c>
      <c r="G273" s="11">
        <v>2.1158418366970002</v>
      </c>
      <c r="H273" s="11">
        <v>0.5</v>
      </c>
      <c r="I273" s="12"/>
      <c r="J273" s="11">
        <v>0.18958034007800001</v>
      </c>
      <c r="K273" s="13"/>
      <c r="L273" s="13"/>
      <c r="M273" s="14"/>
      <c r="N273" s="12"/>
      <c r="O273" s="11">
        <v>2.2873965802130001</v>
      </c>
      <c r="P273" s="13"/>
      <c r="Q273" s="13"/>
      <c r="R273" s="14"/>
      <c r="S273" s="12"/>
      <c r="T273" s="11">
        <v>2.4769769202909999</v>
      </c>
      <c r="U273" s="13"/>
      <c r="V273" s="13"/>
      <c r="W273" s="14"/>
      <c r="X273" s="28">
        <v>0</v>
      </c>
    </row>
    <row r="274" spans="1:24" x14ac:dyDescent="0.2">
      <c r="A274" s="9" t="s">
        <v>125</v>
      </c>
      <c r="B274" s="10" t="s">
        <v>512</v>
      </c>
      <c r="C274" s="11">
        <v>4.2794516438620001</v>
      </c>
      <c r="D274" s="11">
        <v>0</v>
      </c>
      <c r="E274" s="11">
        <v>4.2794516438620001</v>
      </c>
      <c r="F274" s="11">
        <v>-0.83597285246199993</v>
      </c>
      <c r="G274" s="11">
        <v>3.9584927705729998</v>
      </c>
      <c r="H274" s="13">
        <v>0.16342200000000001</v>
      </c>
      <c r="I274" s="12">
        <v>0</v>
      </c>
      <c r="J274" s="11">
        <v>0</v>
      </c>
      <c r="K274" s="13"/>
      <c r="L274" s="13"/>
      <c r="M274" s="14"/>
      <c r="N274" s="12">
        <v>3.27083222578</v>
      </c>
      <c r="O274" s="11">
        <v>1.0086194180820001</v>
      </c>
      <c r="P274" s="13"/>
      <c r="Q274" s="13"/>
      <c r="R274" s="14"/>
      <c r="S274" s="12">
        <v>3.27083222578</v>
      </c>
      <c r="T274" s="11">
        <v>1.0086194180820001</v>
      </c>
      <c r="U274" s="13"/>
      <c r="V274" s="13"/>
      <c r="W274" s="14"/>
      <c r="X274" s="28">
        <v>-3.0691832254E-2</v>
      </c>
    </row>
    <row r="275" spans="1:24" x14ac:dyDescent="0.2">
      <c r="A275" s="9" t="s">
        <v>382</v>
      </c>
      <c r="B275" s="10" t="s">
        <v>769</v>
      </c>
      <c r="C275" s="11">
        <v>1.7172819418929999</v>
      </c>
      <c r="D275" s="11">
        <v>0.14302357087699999</v>
      </c>
      <c r="E275" s="11">
        <v>1.5742583710159999</v>
      </c>
      <c r="F275" s="11">
        <v>-5.4311914641549999</v>
      </c>
      <c r="G275" s="11">
        <v>1.4561889931900001</v>
      </c>
      <c r="H275" s="11">
        <v>0.5</v>
      </c>
      <c r="I275" s="12"/>
      <c r="J275" s="11">
        <v>0.14302357087699999</v>
      </c>
      <c r="K275" s="13"/>
      <c r="L275" s="13"/>
      <c r="M275" s="14"/>
      <c r="N275" s="12"/>
      <c r="O275" s="11">
        <v>1.5742583710159999</v>
      </c>
      <c r="P275" s="13"/>
      <c r="Q275" s="13"/>
      <c r="R275" s="14"/>
      <c r="S275" s="12"/>
      <c r="T275" s="11">
        <v>1.7172819418929999</v>
      </c>
      <c r="U275" s="13"/>
      <c r="V275" s="13"/>
      <c r="W275" s="14"/>
      <c r="X275" s="28">
        <v>0</v>
      </c>
    </row>
    <row r="276" spans="1:24" x14ac:dyDescent="0.2">
      <c r="A276" s="9" t="s">
        <v>41</v>
      </c>
      <c r="B276" s="10" t="s">
        <v>428</v>
      </c>
      <c r="C276" s="11">
        <v>97.868812496640004</v>
      </c>
      <c r="D276" s="11">
        <v>28.089791531360998</v>
      </c>
      <c r="E276" s="11">
        <v>69.779020965279003</v>
      </c>
      <c r="F276" s="11">
        <v>26.934176523152001</v>
      </c>
      <c r="G276" s="11">
        <v>64.545594392883004</v>
      </c>
      <c r="H276" s="13">
        <v>0</v>
      </c>
      <c r="I276" s="12">
        <v>25.856987969005999</v>
      </c>
      <c r="J276" s="11">
        <v>2.232803562355</v>
      </c>
      <c r="K276" s="13"/>
      <c r="L276" s="13"/>
      <c r="M276" s="14"/>
      <c r="N276" s="12">
        <v>60.012736116593999</v>
      </c>
      <c r="O276" s="11">
        <v>9.7662848486850002</v>
      </c>
      <c r="P276" s="13"/>
      <c r="Q276" s="13"/>
      <c r="R276" s="14"/>
      <c r="S276" s="12">
        <v>85.869724085599998</v>
      </c>
      <c r="T276" s="11">
        <v>11.999088411040001</v>
      </c>
      <c r="U276" s="13"/>
      <c r="V276" s="13"/>
      <c r="W276" s="14"/>
      <c r="X276" s="28">
        <v>0</v>
      </c>
    </row>
    <row r="277" spans="1:24" x14ac:dyDescent="0.2">
      <c r="A277" s="9" t="s">
        <v>63</v>
      </c>
      <c r="B277" s="10" t="s">
        <v>450</v>
      </c>
      <c r="C277" s="11">
        <v>141.286138931696</v>
      </c>
      <c r="D277" s="11">
        <v>43.523043838216999</v>
      </c>
      <c r="E277" s="11">
        <v>97.763095093478995</v>
      </c>
      <c r="F277" s="11">
        <v>47.240866123853998</v>
      </c>
      <c r="G277" s="11">
        <v>90.430862961468989</v>
      </c>
      <c r="H277" s="13">
        <v>0</v>
      </c>
      <c r="I277" s="12">
        <v>40.099302129008002</v>
      </c>
      <c r="J277" s="11">
        <v>3.423741709208</v>
      </c>
      <c r="K277" s="13"/>
      <c r="L277" s="13"/>
      <c r="M277" s="14"/>
      <c r="N277" s="12">
        <v>84.990951218133006</v>
      </c>
      <c r="O277" s="11">
        <v>12.772143875346</v>
      </c>
      <c r="P277" s="13"/>
      <c r="Q277" s="13"/>
      <c r="R277" s="14"/>
      <c r="S277" s="12">
        <v>125.09025334714102</v>
      </c>
      <c r="T277" s="11">
        <v>16.195885584553999</v>
      </c>
      <c r="U277" s="13"/>
      <c r="V277" s="13"/>
      <c r="W277" s="14"/>
      <c r="X277" s="28">
        <v>0</v>
      </c>
    </row>
    <row r="278" spans="1:24" x14ac:dyDescent="0.2">
      <c r="A278" s="9" t="s">
        <v>325</v>
      </c>
      <c r="B278" s="10" t="s">
        <v>712</v>
      </c>
      <c r="C278" s="11">
        <v>4.790100170444</v>
      </c>
      <c r="D278" s="11">
        <v>0.67241797475699994</v>
      </c>
      <c r="E278" s="11">
        <v>4.1176821956870002</v>
      </c>
      <c r="F278" s="11">
        <v>-9.6249897086490002</v>
      </c>
      <c r="G278" s="11">
        <v>3.808856031011</v>
      </c>
      <c r="H278" s="11">
        <v>0.5</v>
      </c>
      <c r="I278" s="12"/>
      <c r="J278" s="11">
        <v>0.67241797475699994</v>
      </c>
      <c r="K278" s="13"/>
      <c r="L278" s="13"/>
      <c r="M278" s="14"/>
      <c r="N278" s="12"/>
      <c r="O278" s="11">
        <v>4.1176821956870002</v>
      </c>
      <c r="P278" s="13"/>
      <c r="Q278" s="13"/>
      <c r="R278" s="14"/>
      <c r="S278" s="12"/>
      <c r="T278" s="11">
        <v>4.790100170444</v>
      </c>
      <c r="U278" s="13"/>
      <c r="V278" s="13"/>
      <c r="W278" s="14"/>
      <c r="X278" s="28">
        <v>0</v>
      </c>
    </row>
    <row r="279" spans="1:24" x14ac:dyDescent="0.2">
      <c r="A279" s="9" t="s">
        <v>339</v>
      </c>
      <c r="B279" s="10" t="s">
        <v>726</v>
      </c>
      <c r="C279" s="11">
        <v>3.9044666411410001</v>
      </c>
      <c r="D279" s="11">
        <v>0.49118396235</v>
      </c>
      <c r="E279" s="11">
        <v>3.413282678791</v>
      </c>
      <c r="F279" s="11">
        <v>-11.172578199058</v>
      </c>
      <c r="G279" s="11">
        <v>3.1572864778809997</v>
      </c>
      <c r="H279" s="11">
        <v>0.5</v>
      </c>
      <c r="I279" s="12"/>
      <c r="J279" s="11">
        <v>0.49118396235</v>
      </c>
      <c r="K279" s="13"/>
      <c r="L279" s="13"/>
      <c r="M279" s="14"/>
      <c r="N279" s="12"/>
      <c r="O279" s="11">
        <v>3.413282678791</v>
      </c>
      <c r="P279" s="13"/>
      <c r="Q279" s="13"/>
      <c r="R279" s="14"/>
      <c r="S279" s="12"/>
      <c r="T279" s="11">
        <v>3.9044666411410001</v>
      </c>
      <c r="U279" s="13"/>
      <c r="V279" s="13"/>
      <c r="W279" s="14"/>
      <c r="X279" s="28">
        <v>0</v>
      </c>
    </row>
    <row r="280" spans="1:24" x14ac:dyDescent="0.2">
      <c r="A280" s="9" t="s">
        <v>49</v>
      </c>
      <c r="B280" s="10" t="s">
        <v>436</v>
      </c>
      <c r="C280" s="11">
        <v>81.828058510983993</v>
      </c>
      <c r="D280" s="11">
        <v>19.439720088944</v>
      </c>
      <c r="E280" s="11">
        <v>62.38833842204</v>
      </c>
      <c r="F280" s="11">
        <v>25.681017389192</v>
      </c>
      <c r="G280" s="11">
        <v>57.709213040386999</v>
      </c>
      <c r="H280" s="13">
        <v>0</v>
      </c>
      <c r="I280" s="12">
        <v>18.177591433663</v>
      </c>
      <c r="J280" s="11">
        <v>1.262128655281</v>
      </c>
      <c r="K280" s="13"/>
      <c r="L280" s="13"/>
      <c r="M280" s="14"/>
      <c r="N280" s="12">
        <v>52.690992900494003</v>
      </c>
      <c r="O280" s="11">
        <v>9.6973455215460014</v>
      </c>
      <c r="P280" s="13"/>
      <c r="Q280" s="13"/>
      <c r="R280" s="14"/>
      <c r="S280" s="12">
        <v>70.868584334157006</v>
      </c>
      <c r="T280" s="11">
        <v>10.959474176827001</v>
      </c>
      <c r="U280" s="13"/>
      <c r="V280" s="13"/>
      <c r="W280" s="14"/>
      <c r="X280" s="28">
        <v>0</v>
      </c>
    </row>
    <row r="281" spans="1:24" x14ac:dyDescent="0.2">
      <c r="A281" s="9" t="s">
        <v>383</v>
      </c>
      <c r="B281" s="10" t="s">
        <v>770</v>
      </c>
      <c r="C281" s="11">
        <v>2.6273526329099997</v>
      </c>
      <c r="D281" s="11">
        <v>0.26521299188500003</v>
      </c>
      <c r="E281" s="11">
        <v>2.3621396410249997</v>
      </c>
      <c r="F281" s="11">
        <v>-15.556454974367</v>
      </c>
      <c r="G281" s="11">
        <v>2.1849791679489998</v>
      </c>
      <c r="H281" s="11">
        <v>0.5</v>
      </c>
      <c r="I281" s="12"/>
      <c r="J281" s="11">
        <v>0.26521299188500003</v>
      </c>
      <c r="K281" s="13"/>
      <c r="L281" s="13"/>
      <c r="M281" s="14"/>
      <c r="N281" s="12"/>
      <c r="O281" s="11">
        <v>2.3621396410249997</v>
      </c>
      <c r="P281" s="13"/>
      <c r="Q281" s="13"/>
      <c r="R281" s="14"/>
      <c r="S281" s="12"/>
      <c r="T281" s="11">
        <v>2.6273526329099997</v>
      </c>
      <c r="U281" s="13"/>
      <c r="V281" s="13"/>
      <c r="W281" s="14"/>
      <c r="X281" s="28">
        <v>0</v>
      </c>
    </row>
    <row r="282" spans="1:24" x14ac:dyDescent="0.2">
      <c r="A282" s="9" t="s">
        <v>276</v>
      </c>
      <c r="B282" s="10" t="s">
        <v>663</v>
      </c>
      <c r="C282" s="11">
        <v>2.2137185442059999</v>
      </c>
      <c r="D282" s="11">
        <v>0</v>
      </c>
      <c r="E282" s="11">
        <v>2.2137185442059999</v>
      </c>
      <c r="F282" s="11">
        <v>-12.710909931345999</v>
      </c>
      <c r="G282" s="11">
        <v>2.04768965339</v>
      </c>
      <c r="H282" s="11">
        <v>0.5</v>
      </c>
      <c r="I282" s="12"/>
      <c r="J282" s="11">
        <v>0</v>
      </c>
      <c r="K282" s="13"/>
      <c r="L282" s="13"/>
      <c r="M282" s="14"/>
      <c r="N282" s="12"/>
      <c r="O282" s="11">
        <v>2.2137185442059999</v>
      </c>
      <c r="P282" s="13"/>
      <c r="Q282" s="13"/>
      <c r="R282" s="14"/>
      <c r="S282" s="12"/>
      <c r="T282" s="11">
        <v>2.2137185442059999</v>
      </c>
      <c r="U282" s="13"/>
      <c r="V282" s="13"/>
      <c r="W282" s="14"/>
      <c r="X282" s="28">
        <v>-0.579773994239</v>
      </c>
    </row>
    <row r="283" spans="1:24" x14ac:dyDescent="0.2">
      <c r="A283" s="9" t="s">
        <v>54</v>
      </c>
      <c r="B283" s="10" t="s">
        <v>441</v>
      </c>
      <c r="C283" s="11">
        <v>191.50104806868001</v>
      </c>
      <c r="D283" s="11">
        <v>52.415268153204003</v>
      </c>
      <c r="E283" s="11">
        <v>139.085779915476</v>
      </c>
      <c r="F283" s="11">
        <v>30.572889412877998</v>
      </c>
      <c r="G283" s="11">
        <v>128.654346421816</v>
      </c>
      <c r="H283" s="13">
        <v>0</v>
      </c>
      <c r="I283" s="12">
        <v>48.243028302199001</v>
      </c>
      <c r="J283" s="11">
        <v>4.1722398510050001</v>
      </c>
      <c r="K283" s="13"/>
      <c r="L283" s="13"/>
      <c r="M283" s="14"/>
      <c r="N283" s="12">
        <v>118.93788601406101</v>
      </c>
      <c r="O283" s="11">
        <v>20.147893901415003</v>
      </c>
      <c r="P283" s="13"/>
      <c r="Q283" s="13"/>
      <c r="R283" s="14"/>
      <c r="S283" s="12">
        <v>167.18091431626002</v>
      </c>
      <c r="T283" s="11">
        <v>24.320133752420002</v>
      </c>
      <c r="U283" s="13"/>
      <c r="V283" s="13"/>
      <c r="W283" s="14"/>
      <c r="X283" s="28">
        <v>0</v>
      </c>
    </row>
    <row r="284" spans="1:24" x14ac:dyDescent="0.2">
      <c r="A284" s="9" t="s">
        <v>277</v>
      </c>
      <c r="B284" s="10" t="s">
        <v>664</v>
      </c>
      <c r="C284" s="11">
        <v>3.8910439250069997</v>
      </c>
      <c r="D284" s="11">
        <v>0.30513500493000001</v>
      </c>
      <c r="E284" s="11">
        <v>3.5859089200769998</v>
      </c>
      <c r="F284" s="11">
        <v>-6.7225278343059998</v>
      </c>
      <c r="G284" s="11">
        <v>3.3169657510719999</v>
      </c>
      <c r="H284" s="11">
        <v>0.5</v>
      </c>
      <c r="I284" s="12"/>
      <c r="J284" s="11">
        <v>0.30513500493000001</v>
      </c>
      <c r="K284" s="13"/>
      <c r="L284" s="13"/>
      <c r="M284" s="14"/>
      <c r="N284" s="12"/>
      <c r="O284" s="11">
        <v>3.5859089200769998</v>
      </c>
      <c r="P284" s="13"/>
      <c r="Q284" s="13"/>
      <c r="R284" s="14"/>
      <c r="S284" s="12"/>
      <c r="T284" s="11">
        <v>3.8910439250069997</v>
      </c>
      <c r="U284" s="13"/>
      <c r="V284" s="13"/>
      <c r="W284" s="14"/>
      <c r="X284" s="28">
        <v>0</v>
      </c>
    </row>
    <row r="285" spans="1:24" x14ac:dyDescent="0.2">
      <c r="A285" s="9" t="s">
        <v>148</v>
      </c>
      <c r="B285" s="10" t="s">
        <v>535</v>
      </c>
      <c r="C285" s="11">
        <v>62.374195900383</v>
      </c>
      <c r="D285" s="11">
        <v>13.301165917003001</v>
      </c>
      <c r="E285" s="11">
        <v>49.073029983379996</v>
      </c>
      <c r="F285" s="11">
        <v>10.623366260854</v>
      </c>
      <c r="G285" s="11">
        <v>45.392552734626001</v>
      </c>
      <c r="H285" s="13">
        <v>0</v>
      </c>
      <c r="I285" s="12">
        <v>12.825889252641</v>
      </c>
      <c r="J285" s="11">
        <v>0.475276664362</v>
      </c>
      <c r="K285" s="13"/>
      <c r="L285" s="13"/>
      <c r="M285" s="14"/>
      <c r="N285" s="12">
        <v>40.728748527391005</v>
      </c>
      <c r="O285" s="11">
        <v>8.344281455989</v>
      </c>
      <c r="P285" s="13"/>
      <c r="Q285" s="13"/>
      <c r="R285" s="14"/>
      <c r="S285" s="12">
        <v>53.554637780032003</v>
      </c>
      <c r="T285" s="11">
        <v>8.8195581203509992</v>
      </c>
      <c r="U285" s="13"/>
      <c r="V285" s="13"/>
      <c r="W285" s="14"/>
      <c r="X285" s="28">
        <v>0</v>
      </c>
    </row>
    <row r="286" spans="1:24" x14ac:dyDescent="0.2">
      <c r="A286" s="9" t="s">
        <v>183</v>
      </c>
      <c r="B286" s="10" t="s">
        <v>570</v>
      </c>
      <c r="C286" s="11">
        <v>5.3279528057059995</v>
      </c>
      <c r="D286" s="11">
        <v>1.560553656787</v>
      </c>
      <c r="E286" s="11">
        <v>3.767399148919</v>
      </c>
      <c r="F286" s="11">
        <v>2.26886373942</v>
      </c>
      <c r="G286" s="11">
        <v>3.4848442127500001</v>
      </c>
      <c r="H286" s="11">
        <v>0</v>
      </c>
      <c r="I286" s="12"/>
      <c r="J286" s="13"/>
      <c r="K286" s="11">
        <v>1.560553656787</v>
      </c>
      <c r="L286" s="13"/>
      <c r="M286" s="14"/>
      <c r="N286" s="12"/>
      <c r="O286" s="13"/>
      <c r="P286" s="11">
        <v>3.767399148919</v>
      </c>
      <c r="Q286" s="13"/>
      <c r="R286" s="14"/>
      <c r="S286" s="12"/>
      <c r="T286" s="13"/>
      <c r="U286" s="11">
        <v>5.3279528057059995</v>
      </c>
      <c r="V286" s="13"/>
      <c r="W286" s="14"/>
      <c r="X286" s="28">
        <v>0</v>
      </c>
    </row>
    <row r="287" spans="1:24" x14ac:dyDescent="0.2">
      <c r="A287" s="9" t="s">
        <v>131</v>
      </c>
      <c r="B287" s="10" t="s">
        <v>518</v>
      </c>
      <c r="C287" s="11">
        <v>38.772191378672005</v>
      </c>
      <c r="D287" s="11">
        <v>9.6804037322620005</v>
      </c>
      <c r="E287" s="11">
        <v>29.091787646410001</v>
      </c>
      <c r="F287" s="11">
        <v>-19.480243752126999</v>
      </c>
      <c r="G287" s="11">
        <v>26.909903572929</v>
      </c>
      <c r="H287" s="13">
        <v>0.401059</v>
      </c>
      <c r="I287" s="12">
        <v>8.7490848428899994</v>
      </c>
      <c r="J287" s="11">
        <v>0.93131888937100005</v>
      </c>
      <c r="K287" s="13"/>
      <c r="L287" s="13"/>
      <c r="M287" s="14"/>
      <c r="N287" s="12">
        <v>22.961396351624998</v>
      </c>
      <c r="O287" s="11">
        <v>6.1303912947840002</v>
      </c>
      <c r="P287" s="13"/>
      <c r="Q287" s="13"/>
      <c r="R287" s="14"/>
      <c r="S287" s="12">
        <v>31.710481194514998</v>
      </c>
      <c r="T287" s="11">
        <v>7.0617101841550003</v>
      </c>
      <c r="U287" s="13"/>
      <c r="V287" s="13"/>
      <c r="W287" s="14"/>
      <c r="X287" s="28">
        <v>0</v>
      </c>
    </row>
    <row r="288" spans="1:24" x14ac:dyDescent="0.2">
      <c r="A288" s="9" t="s">
        <v>64</v>
      </c>
      <c r="B288" s="10" t="s">
        <v>451</v>
      </c>
      <c r="C288" s="11">
        <v>36.243264174002995</v>
      </c>
      <c r="D288" s="11">
        <v>7.2169704396499998</v>
      </c>
      <c r="E288" s="11">
        <v>29.026293734352997</v>
      </c>
      <c r="F288" s="11">
        <v>-27.536725647234999</v>
      </c>
      <c r="G288" s="11">
        <v>26.849321704276001</v>
      </c>
      <c r="H288" s="13">
        <v>0.48683300000000002</v>
      </c>
      <c r="I288" s="12">
        <v>7.2368542883120002</v>
      </c>
      <c r="J288" s="11">
        <v>-1.9883848661999999E-2</v>
      </c>
      <c r="K288" s="13"/>
      <c r="L288" s="13"/>
      <c r="M288" s="14"/>
      <c r="N288" s="12">
        <v>24.715542361786</v>
      </c>
      <c r="O288" s="11">
        <v>4.3107513725660001</v>
      </c>
      <c r="P288" s="13"/>
      <c r="Q288" s="13"/>
      <c r="R288" s="14"/>
      <c r="S288" s="12">
        <v>31.952396650097999</v>
      </c>
      <c r="T288" s="11">
        <v>4.2908675239039997</v>
      </c>
      <c r="U288" s="13"/>
      <c r="V288" s="13"/>
      <c r="W288" s="14"/>
      <c r="X288" s="28">
        <v>0</v>
      </c>
    </row>
    <row r="289" spans="1:24" x14ac:dyDescent="0.2">
      <c r="A289" s="9" t="s">
        <v>83</v>
      </c>
      <c r="B289" s="10" t="s">
        <v>470</v>
      </c>
      <c r="C289" s="11">
        <v>81.700966276045989</v>
      </c>
      <c r="D289" s="11">
        <v>16.082058921611001</v>
      </c>
      <c r="E289" s="11">
        <v>65.618907354434995</v>
      </c>
      <c r="F289" s="11">
        <v>50.383733790818994</v>
      </c>
      <c r="G289" s="11">
        <v>60.697489302851999</v>
      </c>
      <c r="H289" s="13">
        <v>0</v>
      </c>
      <c r="I289" s="12">
        <v>16.082058921611001</v>
      </c>
      <c r="J289" s="13"/>
      <c r="K289" s="13"/>
      <c r="L289" s="13"/>
      <c r="M289" s="14"/>
      <c r="N289" s="12">
        <v>65.618907354434995</v>
      </c>
      <c r="O289" s="13"/>
      <c r="P289" s="13"/>
      <c r="Q289" s="13"/>
      <c r="R289" s="14"/>
      <c r="S289" s="12">
        <v>81.700966276045989</v>
      </c>
      <c r="T289" s="13"/>
      <c r="U289" s="13"/>
      <c r="V289" s="13"/>
      <c r="W289" s="14"/>
      <c r="X289" s="28">
        <v>0</v>
      </c>
    </row>
    <row r="290" spans="1:24" x14ac:dyDescent="0.2">
      <c r="A290" s="9" t="s">
        <v>186</v>
      </c>
      <c r="B290" s="10" t="s">
        <v>573</v>
      </c>
      <c r="C290" s="11">
        <v>1.0622462518289999</v>
      </c>
      <c r="D290" s="11">
        <v>0</v>
      </c>
      <c r="E290" s="11">
        <v>1.0622462518289999</v>
      </c>
      <c r="F290" s="11">
        <v>-11.559744737935999</v>
      </c>
      <c r="G290" s="11">
        <v>0.98257778294099996</v>
      </c>
      <c r="H290" s="11">
        <v>0.5</v>
      </c>
      <c r="I290" s="12"/>
      <c r="J290" s="11">
        <v>0</v>
      </c>
      <c r="K290" s="13"/>
      <c r="L290" s="13"/>
      <c r="M290" s="14"/>
      <c r="N290" s="12"/>
      <c r="O290" s="11">
        <v>1.0622462518289999</v>
      </c>
      <c r="P290" s="13"/>
      <c r="Q290" s="13"/>
      <c r="R290" s="14"/>
      <c r="S290" s="12"/>
      <c r="T290" s="11">
        <v>1.0622462518289999</v>
      </c>
      <c r="U290" s="13"/>
      <c r="V290" s="13"/>
      <c r="W290" s="14"/>
      <c r="X290" s="28">
        <v>-0.16544913314900001</v>
      </c>
    </row>
    <row r="291" spans="1:24" x14ac:dyDescent="0.2">
      <c r="A291" s="9" t="s">
        <v>192</v>
      </c>
      <c r="B291" s="10" t="s">
        <v>579</v>
      </c>
      <c r="C291" s="11">
        <v>2.5431600516690001</v>
      </c>
      <c r="D291" s="11">
        <v>0</v>
      </c>
      <c r="E291" s="11">
        <v>2.5431600516690001</v>
      </c>
      <c r="F291" s="11">
        <v>-25.45730230745</v>
      </c>
      <c r="G291" s="11">
        <v>2.3524230477939998</v>
      </c>
      <c r="H291" s="11">
        <v>0.5</v>
      </c>
      <c r="I291" s="12"/>
      <c r="J291" s="11">
        <v>0</v>
      </c>
      <c r="K291" s="13"/>
      <c r="L291" s="13"/>
      <c r="M291" s="14"/>
      <c r="N291" s="12"/>
      <c r="O291" s="11">
        <v>2.5431600516690001</v>
      </c>
      <c r="P291" s="13"/>
      <c r="Q291" s="13"/>
      <c r="R291" s="14"/>
      <c r="S291" s="12"/>
      <c r="T291" s="11">
        <v>2.5431600516690001</v>
      </c>
      <c r="U291" s="13"/>
      <c r="V291" s="13"/>
      <c r="W291" s="14"/>
      <c r="X291" s="28">
        <v>-0.19085199403299999</v>
      </c>
    </row>
    <row r="292" spans="1:24" x14ac:dyDescent="0.2">
      <c r="A292" s="9" t="s">
        <v>205</v>
      </c>
      <c r="B292" s="10" t="s">
        <v>592</v>
      </c>
      <c r="C292" s="11">
        <v>2.7630183868630001</v>
      </c>
      <c r="D292" s="11">
        <v>0.33836724794199996</v>
      </c>
      <c r="E292" s="11">
        <v>2.4246511389209999</v>
      </c>
      <c r="F292" s="11">
        <v>-6.5630655358450003</v>
      </c>
      <c r="G292" s="11">
        <v>2.2428023035019997</v>
      </c>
      <c r="H292" s="11">
        <v>0.5</v>
      </c>
      <c r="I292" s="12"/>
      <c r="J292" s="11">
        <v>0.33836724794199996</v>
      </c>
      <c r="K292" s="13"/>
      <c r="L292" s="13"/>
      <c r="M292" s="14"/>
      <c r="N292" s="12"/>
      <c r="O292" s="11">
        <v>2.4246511389209999</v>
      </c>
      <c r="P292" s="13"/>
      <c r="Q292" s="13"/>
      <c r="R292" s="14"/>
      <c r="S292" s="12"/>
      <c r="T292" s="11">
        <v>2.7630183868630001</v>
      </c>
      <c r="U292" s="13"/>
      <c r="V292" s="13"/>
      <c r="W292" s="14"/>
      <c r="X292" s="28">
        <v>0</v>
      </c>
    </row>
    <row r="293" spans="1:24" x14ac:dyDescent="0.2">
      <c r="A293" s="9" t="s">
        <v>104</v>
      </c>
      <c r="B293" s="10" t="s">
        <v>491</v>
      </c>
      <c r="C293" s="11">
        <v>46.084977299842002</v>
      </c>
      <c r="D293" s="11">
        <v>9.8987001339069991</v>
      </c>
      <c r="E293" s="11">
        <v>36.186277165935003</v>
      </c>
      <c r="F293" s="11">
        <v>-32.612799427634002</v>
      </c>
      <c r="G293" s="11">
        <v>33.472306378490003</v>
      </c>
      <c r="H293" s="13">
        <v>0.47403000000000001</v>
      </c>
      <c r="I293" s="12">
        <v>10.534463515578</v>
      </c>
      <c r="J293" s="11">
        <v>-0.63576338167099999</v>
      </c>
      <c r="K293" s="13"/>
      <c r="L293" s="13"/>
      <c r="M293" s="14"/>
      <c r="N293" s="12">
        <v>30.141416660434</v>
      </c>
      <c r="O293" s="11">
        <v>6.0448605055010001</v>
      </c>
      <c r="P293" s="13"/>
      <c r="Q293" s="13"/>
      <c r="R293" s="14"/>
      <c r="S293" s="12">
        <v>40.675880176012001</v>
      </c>
      <c r="T293" s="11">
        <v>5.4090971238299996</v>
      </c>
      <c r="U293" s="13"/>
      <c r="V293" s="13"/>
      <c r="W293" s="14"/>
      <c r="X293" s="28">
        <v>0</v>
      </c>
    </row>
    <row r="294" spans="1:24" x14ac:dyDescent="0.2">
      <c r="A294" s="9" t="s">
        <v>210</v>
      </c>
      <c r="B294" s="10" t="s">
        <v>597</v>
      </c>
      <c r="C294" s="11">
        <v>1.8525967301739998</v>
      </c>
      <c r="D294" s="11">
        <v>0</v>
      </c>
      <c r="E294" s="11">
        <v>1.8525967301739998</v>
      </c>
      <c r="F294" s="11">
        <v>-11.914989544500001</v>
      </c>
      <c r="G294" s="11">
        <v>1.713651975411</v>
      </c>
      <c r="H294" s="11">
        <v>0.5</v>
      </c>
      <c r="I294" s="12"/>
      <c r="J294" s="11">
        <v>0</v>
      </c>
      <c r="K294" s="13"/>
      <c r="L294" s="13"/>
      <c r="M294" s="14"/>
      <c r="N294" s="12"/>
      <c r="O294" s="11">
        <v>1.8525967301739998</v>
      </c>
      <c r="P294" s="13"/>
      <c r="Q294" s="13"/>
      <c r="R294" s="14"/>
      <c r="S294" s="12"/>
      <c r="T294" s="11">
        <v>1.8525967301739998</v>
      </c>
      <c r="U294" s="13"/>
      <c r="V294" s="13"/>
      <c r="W294" s="14"/>
      <c r="X294" s="28">
        <v>-5.9409134850000003E-2</v>
      </c>
    </row>
    <row r="295" spans="1:24" x14ac:dyDescent="0.2">
      <c r="A295" s="9" t="s">
        <v>305</v>
      </c>
      <c r="B295" s="10" t="s">
        <v>692</v>
      </c>
      <c r="C295" s="11">
        <v>3.9075888342900003</v>
      </c>
      <c r="D295" s="11">
        <v>0.69329465443899996</v>
      </c>
      <c r="E295" s="11">
        <v>3.2142941798510001</v>
      </c>
      <c r="F295" s="11">
        <v>-7.0863923723889997</v>
      </c>
      <c r="G295" s="11">
        <v>2.9732221163619998</v>
      </c>
      <c r="H295" s="11">
        <v>0.5</v>
      </c>
      <c r="I295" s="12"/>
      <c r="J295" s="11">
        <v>0.69329465443899996</v>
      </c>
      <c r="K295" s="13"/>
      <c r="L295" s="13"/>
      <c r="M295" s="14"/>
      <c r="N295" s="12"/>
      <c r="O295" s="11">
        <v>3.2142941798510001</v>
      </c>
      <c r="P295" s="13"/>
      <c r="Q295" s="13"/>
      <c r="R295" s="14"/>
      <c r="S295" s="12"/>
      <c r="T295" s="11">
        <v>3.9075888342900003</v>
      </c>
      <c r="U295" s="13"/>
      <c r="V295" s="13"/>
      <c r="W295" s="14"/>
      <c r="X295" s="28">
        <v>0</v>
      </c>
    </row>
    <row r="296" spans="1:24" x14ac:dyDescent="0.2">
      <c r="A296" s="9" t="s">
        <v>306</v>
      </c>
      <c r="B296" s="10" t="s">
        <v>693</v>
      </c>
      <c r="C296" s="11">
        <v>4.0175691216210003</v>
      </c>
      <c r="D296" s="11">
        <v>0.49246518862499999</v>
      </c>
      <c r="E296" s="11">
        <v>3.5251039329960001</v>
      </c>
      <c r="F296" s="11">
        <v>-13.511817196981999</v>
      </c>
      <c r="G296" s="11">
        <v>3.2607211380219998</v>
      </c>
      <c r="H296" s="11">
        <v>0.5</v>
      </c>
      <c r="I296" s="12"/>
      <c r="J296" s="11">
        <v>0.49246518862499999</v>
      </c>
      <c r="K296" s="13"/>
      <c r="L296" s="13"/>
      <c r="M296" s="14"/>
      <c r="N296" s="12"/>
      <c r="O296" s="11">
        <v>3.5251039329960001</v>
      </c>
      <c r="P296" s="13"/>
      <c r="Q296" s="13"/>
      <c r="R296" s="14"/>
      <c r="S296" s="12"/>
      <c r="T296" s="11">
        <v>4.0175691216210003</v>
      </c>
      <c r="U296" s="13"/>
      <c r="V296" s="13"/>
      <c r="W296" s="14"/>
      <c r="X296" s="28">
        <v>0</v>
      </c>
    </row>
    <row r="297" spans="1:24" x14ac:dyDescent="0.2">
      <c r="A297" s="9" t="s">
        <v>198</v>
      </c>
      <c r="B297" s="10" t="s">
        <v>585</v>
      </c>
      <c r="C297" s="11">
        <v>2.1607828511219997</v>
      </c>
      <c r="D297" s="11">
        <v>0</v>
      </c>
      <c r="E297" s="11">
        <v>2.1607828511219997</v>
      </c>
      <c r="F297" s="11">
        <v>-14.929200079868</v>
      </c>
      <c r="G297" s="11">
        <v>1.998724137288</v>
      </c>
      <c r="H297" s="11">
        <v>0.5</v>
      </c>
      <c r="I297" s="12"/>
      <c r="J297" s="11">
        <v>0</v>
      </c>
      <c r="K297" s="13"/>
      <c r="L297" s="13"/>
      <c r="M297" s="14"/>
      <c r="N297" s="12"/>
      <c r="O297" s="11">
        <v>2.1607828511219997</v>
      </c>
      <c r="P297" s="13"/>
      <c r="Q297" s="13"/>
      <c r="R297" s="14"/>
      <c r="S297" s="12"/>
      <c r="T297" s="11">
        <v>2.1607828511219997</v>
      </c>
      <c r="U297" s="13"/>
      <c r="V297" s="13"/>
      <c r="W297" s="14"/>
      <c r="X297" s="28">
        <v>-0.157933338674</v>
      </c>
    </row>
    <row r="298" spans="1:24" x14ac:dyDescent="0.2">
      <c r="A298" s="9" t="s">
        <v>313</v>
      </c>
      <c r="B298" s="10" t="s">
        <v>700</v>
      </c>
      <c r="C298" s="11">
        <v>3.4155926826240002</v>
      </c>
      <c r="D298" s="11">
        <v>0.41678138837700002</v>
      </c>
      <c r="E298" s="11">
        <v>2.998811294247</v>
      </c>
      <c r="F298" s="11">
        <v>-8.6482155701429999</v>
      </c>
      <c r="G298" s="11">
        <v>2.7739004471789999</v>
      </c>
      <c r="H298" s="11">
        <v>0.5</v>
      </c>
      <c r="I298" s="12"/>
      <c r="J298" s="11">
        <v>0.41678138837700002</v>
      </c>
      <c r="K298" s="13"/>
      <c r="L298" s="13"/>
      <c r="M298" s="14"/>
      <c r="N298" s="12"/>
      <c r="O298" s="11">
        <v>2.998811294247</v>
      </c>
      <c r="P298" s="13"/>
      <c r="Q298" s="13"/>
      <c r="R298" s="14"/>
      <c r="S298" s="12"/>
      <c r="T298" s="11">
        <v>3.4155926826240002</v>
      </c>
      <c r="U298" s="13"/>
      <c r="V298" s="13"/>
      <c r="W298" s="14"/>
      <c r="X298" s="28">
        <v>0</v>
      </c>
    </row>
    <row r="299" spans="1:24" x14ac:dyDescent="0.2">
      <c r="A299" s="9" t="s">
        <v>320</v>
      </c>
      <c r="B299" s="10" t="s">
        <v>707</v>
      </c>
      <c r="C299" s="11">
        <v>1.811724926461</v>
      </c>
      <c r="D299" s="11">
        <v>0</v>
      </c>
      <c r="E299" s="11">
        <v>1.811724926461</v>
      </c>
      <c r="F299" s="11">
        <v>-6.7145119133970006</v>
      </c>
      <c r="G299" s="11">
        <v>1.675845556976</v>
      </c>
      <c r="H299" s="11">
        <v>0.5</v>
      </c>
      <c r="I299" s="12"/>
      <c r="J299" s="11">
        <v>0</v>
      </c>
      <c r="K299" s="13"/>
      <c r="L299" s="13"/>
      <c r="M299" s="14"/>
      <c r="N299" s="12"/>
      <c r="O299" s="11">
        <v>1.811724926461</v>
      </c>
      <c r="P299" s="13"/>
      <c r="Q299" s="13"/>
      <c r="R299" s="14"/>
      <c r="S299" s="12"/>
      <c r="T299" s="11">
        <v>1.811724926461</v>
      </c>
      <c r="U299" s="13"/>
      <c r="V299" s="13"/>
      <c r="W299" s="14"/>
      <c r="X299" s="28">
        <v>-2.7919799913999999E-2</v>
      </c>
    </row>
    <row r="300" spans="1:24" x14ac:dyDescent="0.2">
      <c r="A300" s="9" t="s">
        <v>335</v>
      </c>
      <c r="B300" s="10" t="s">
        <v>722</v>
      </c>
      <c r="C300" s="11">
        <v>2.694533268656</v>
      </c>
      <c r="D300" s="11">
        <v>0.19197973820699998</v>
      </c>
      <c r="E300" s="11">
        <v>2.5025535304490001</v>
      </c>
      <c r="F300" s="11">
        <v>-15.748401477338</v>
      </c>
      <c r="G300" s="11">
        <v>2.3148620156660003</v>
      </c>
      <c r="H300" s="11">
        <v>0.5</v>
      </c>
      <c r="I300" s="12"/>
      <c r="J300" s="11">
        <v>0.19197973820699998</v>
      </c>
      <c r="K300" s="13"/>
      <c r="L300" s="13"/>
      <c r="M300" s="14"/>
      <c r="N300" s="12"/>
      <c r="O300" s="11">
        <v>2.5025535304490001</v>
      </c>
      <c r="P300" s="13"/>
      <c r="Q300" s="13"/>
      <c r="R300" s="14"/>
      <c r="S300" s="12"/>
      <c r="T300" s="11">
        <v>2.694533268656</v>
      </c>
      <c r="U300" s="13"/>
      <c r="V300" s="13"/>
      <c r="W300" s="14"/>
      <c r="X300" s="28">
        <v>0</v>
      </c>
    </row>
    <row r="301" spans="1:24" x14ac:dyDescent="0.2">
      <c r="A301" s="9" t="s">
        <v>291</v>
      </c>
      <c r="B301" s="10" t="s">
        <v>678</v>
      </c>
      <c r="C301" s="11">
        <v>2.2542634312000001</v>
      </c>
      <c r="D301" s="11">
        <v>0</v>
      </c>
      <c r="E301" s="11">
        <v>2.2542634312000001</v>
      </c>
      <c r="F301" s="11">
        <v>-12.549497793324999</v>
      </c>
      <c r="G301" s="11">
        <v>2.0851936738600001</v>
      </c>
      <c r="H301" s="11">
        <v>0.5</v>
      </c>
      <c r="I301" s="12"/>
      <c r="J301" s="11">
        <v>0</v>
      </c>
      <c r="K301" s="13"/>
      <c r="L301" s="13"/>
      <c r="M301" s="14"/>
      <c r="N301" s="12"/>
      <c r="O301" s="11">
        <v>2.2542634312000001</v>
      </c>
      <c r="P301" s="13"/>
      <c r="Q301" s="13"/>
      <c r="R301" s="14"/>
      <c r="S301" s="12"/>
      <c r="T301" s="11">
        <v>2.2542634312000001</v>
      </c>
      <c r="U301" s="13"/>
      <c r="V301" s="13"/>
      <c r="W301" s="14"/>
      <c r="X301" s="28">
        <v>-5.0897030573999996E-2</v>
      </c>
    </row>
    <row r="302" spans="1:24" x14ac:dyDescent="0.2">
      <c r="A302" s="9" t="s">
        <v>342</v>
      </c>
      <c r="B302" s="10" t="s">
        <v>729</v>
      </c>
      <c r="C302" s="11">
        <v>3.792056300864</v>
      </c>
      <c r="D302" s="11">
        <v>0.26890446592</v>
      </c>
      <c r="E302" s="11">
        <v>3.5231518349440001</v>
      </c>
      <c r="F302" s="11">
        <v>-14.765124450262</v>
      </c>
      <c r="G302" s="11">
        <v>3.258915447323</v>
      </c>
      <c r="H302" s="11">
        <v>0.5</v>
      </c>
      <c r="I302" s="12"/>
      <c r="J302" s="11">
        <v>0.26890446592</v>
      </c>
      <c r="K302" s="13"/>
      <c r="L302" s="13"/>
      <c r="M302" s="14"/>
      <c r="N302" s="12"/>
      <c r="O302" s="11">
        <v>3.5231518349440001</v>
      </c>
      <c r="P302" s="13"/>
      <c r="Q302" s="13"/>
      <c r="R302" s="14"/>
      <c r="S302" s="12"/>
      <c r="T302" s="11">
        <v>3.792056300864</v>
      </c>
      <c r="U302" s="13"/>
      <c r="V302" s="13"/>
      <c r="W302" s="14"/>
      <c r="X302" s="28">
        <v>0</v>
      </c>
    </row>
    <row r="303" spans="1:24" x14ac:dyDescent="0.2">
      <c r="A303" s="9" t="s">
        <v>347</v>
      </c>
      <c r="B303" s="10" t="s">
        <v>734</v>
      </c>
      <c r="C303" s="11">
        <v>2.6653011351589999</v>
      </c>
      <c r="D303" s="11">
        <v>0.40970024100899999</v>
      </c>
      <c r="E303" s="11">
        <v>2.2556008941500001</v>
      </c>
      <c r="F303" s="11">
        <v>-6.1630194020680005</v>
      </c>
      <c r="G303" s="11">
        <v>2.086430827089</v>
      </c>
      <c r="H303" s="11">
        <v>0.5</v>
      </c>
      <c r="I303" s="12"/>
      <c r="J303" s="11">
        <v>0.40970024100899999</v>
      </c>
      <c r="K303" s="13"/>
      <c r="L303" s="13"/>
      <c r="M303" s="14"/>
      <c r="N303" s="12"/>
      <c r="O303" s="11">
        <v>2.2556008941500001</v>
      </c>
      <c r="P303" s="13"/>
      <c r="Q303" s="13"/>
      <c r="R303" s="14"/>
      <c r="S303" s="12"/>
      <c r="T303" s="11">
        <v>2.6653011351589999</v>
      </c>
      <c r="U303" s="13"/>
      <c r="V303" s="13"/>
      <c r="W303" s="14"/>
      <c r="X303" s="28">
        <v>0</v>
      </c>
    </row>
    <row r="304" spans="1:24" x14ac:dyDescent="0.2">
      <c r="A304" s="9" t="s">
        <v>58</v>
      </c>
      <c r="B304" s="10" t="s">
        <v>445</v>
      </c>
      <c r="C304" s="11">
        <v>67.213221461384009</v>
      </c>
      <c r="D304" s="11">
        <v>19.695759179533002</v>
      </c>
      <c r="E304" s="11">
        <v>47.517462281851003</v>
      </c>
      <c r="F304" s="11">
        <v>31.756707792867001</v>
      </c>
      <c r="G304" s="11">
        <v>43.953652610711998</v>
      </c>
      <c r="H304" s="13">
        <v>0</v>
      </c>
      <c r="I304" s="12">
        <v>18.270497485484999</v>
      </c>
      <c r="J304" s="11">
        <v>1.4252616940489999</v>
      </c>
      <c r="K304" s="13"/>
      <c r="L304" s="13"/>
      <c r="M304" s="14"/>
      <c r="N304" s="12">
        <v>41.373787103759994</v>
      </c>
      <c r="O304" s="11">
        <v>6.1436751780909997</v>
      </c>
      <c r="P304" s="13"/>
      <c r="Q304" s="13"/>
      <c r="R304" s="14"/>
      <c r="S304" s="12">
        <v>59.64428458924499</v>
      </c>
      <c r="T304" s="11">
        <v>7.5689368721400001</v>
      </c>
      <c r="U304" s="13"/>
      <c r="V304" s="13"/>
      <c r="W304" s="14"/>
      <c r="X304" s="28">
        <v>0</v>
      </c>
    </row>
    <row r="305" spans="1:24" x14ac:dyDescent="0.2">
      <c r="A305" s="9" t="s">
        <v>158</v>
      </c>
      <c r="B305" s="10" t="s">
        <v>545</v>
      </c>
      <c r="C305" s="11">
        <v>24.173336683270001</v>
      </c>
      <c r="D305" s="11">
        <v>9.1147078887140012</v>
      </c>
      <c r="E305" s="11">
        <v>15.058628794555998</v>
      </c>
      <c r="F305" s="11">
        <v>10.614304813422001</v>
      </c>
      <c r="G305" s="11">
        <v>13.929231634964001</v>
      </c>
      <c r="H305" s="11">
        <v>0</v>
      </c>
      <c r="I305" s="12"/>
      <c r="J305" s="13"/>
      <c r="K305" s="11">
        <v>9.1147078887140012</v>
      </c>
      <c r="L305" s="13"/>
      <c r="M305" s="14"/>
      <c r="N305" s="12"/>
      <c r="O305" s="13"/>
      <c r="P305" s="11">
        <v>15.058628794555998</v>
      </c>
      <c r="Q305" s="13"/>
      <c r="R305" s="14"/>
      <c r="S305" s="12"/>
      <c r="T305" s="13"/>
      <c r="U305" s="11">
        <v>24.173336683270001</v>
      </c>
      <c r="V305" s="13"/>
      <c r="W305" s="14"/>
      <c r="X305" s="28">
        <v>0</v>
      </c>
    </row>
    <row r="306" spans="1:24" x14ac:dyDescent="0.2">
      <c r="A306" s="9" t="s">
        <v>123</v>
      </c>
      <c r="B306" s="10" t="s">
        <v>510</v>
      </c>
      <c r="C306" s="11">
        <v>70.237585193605</v>
      </c>
      <c r="D306" s="11">
        <v>17.057695915947999</v>
      </c>
      <c r="E306" s="11">
        <v>53.179889277657004</v>
      </c>
      <c r="F306" s="11">
        <v>1.7032607396400001</v>
      </c>
      <c r="G306" s="11">
        <v>49.191397581832</v>
      </c>
      <c r="H306" s="13">
        <v>0</v>
      </c>
      <c r="I306" s="12">
        <v>15.621031513781</v>
      </c>
      <c r="J306" s="11">
        <v>1.4366644021670001</v>
      </c>
      <c r="K306" s="13"/>
      <c r="L306" s="13"/>
      <c r="M306" s="14"/>
      <c r="N306" s="12">
        <v>43.605223275573998</v>
      </c>
      <c r="O306" s="11">
        <v>9.5746660020819991</v>
      </c>
      <c r="P306" s="13"/>
      <c r="Q306" s="13"/>
      <c r="R306" s="14"/>
      <c r="S306" s="12">
        <v>59.226254789354996</v>
      </c>
      <c r="T306" s="11">
        <v>11.011330404249</v>
      </c>
      <c r="U306" s="13"/>
      <c r="V306" s="13"/>
      <c r="W306" s="14"/>
      <c r="X306" s="28">
        <v>0</v>
      </c>
    </row>
    <row r="307" spans="1:24" x14ac:dyDescent="0.2">
      <c r="A307" s="9" t="s">
        <v>139</v>
      </c>
      <c r="B307" s="10" t="s">
        <v>526</v>
      </c>
      <c r="C307" s="11">
        <v>44.225937915575003</v>
      </c>
      <c r="D307" s="11">
        <v>10.318019471705</v>
      </c>
      <c r="E307" s="11">
        <v>33.907918443870003</v>
      </c>
      <c r="F307" s="11">
        <v>10.001461097927001</v>
      </c>
      <c r="G307" s="11">
        <v>31.364824560578999</v>
      </c>
      <c r="H307" s="13">
        <v>0</v>
      </c>
      <c r="I307" s="12">
        <v>9.8064099518219994</v>
      </c>
      <c r="J307" s="11">
        <v>0.51160951988199999</v>
      </c>
      <c r="K307" s="13"/>
      <c r="L307" s="13"/>
      <c r="M307" s="14"/>
      <c r="N307" s="12">
        <v>28.540729700468997</v>
      </c>
      <c r="O307" s="11">
        <v>5.3671887434009999</v>
      </c>
      <c r="P307" s="13"/>
      <c r="Q307" s="13"/>
      <c r="R307" s="14"/>
      <c r="S307" s="12">
        <v>38.347139652290998</v>
      </c>
      <c r="T307" s="11">
        <v>5.8787982632829996</v>
      </c>
      <c r="U307" s="13"/>
      <c r="V307" s="13"/>
      <c r="W307" s="14"/>
      <c r="X307" s="28">
        <v>0</v>
      </c>
    </row>
    <row r="308" spans="1:24" x14ac:dyDescent="0.2">
      <c r="A308" s="9" t="s">
        <v>12</v>
      </c>
      <c r="B308" s="10" t="s">
        <v>399</v>
      </c>
      <c r="C308" s="11">
        <v>158.300081051262</v>
      </c>
      <c r="D308" s="11">
        <v>46.983113845261997</v>
      </c>
      <c r="E308" s="11">
        <v>111.316967206</v>
      </c>
      <c r="F308" s="11">
        <v>47.594960734284996</v>
      </c>
      <c r="G308" s="11">
        <v>102.96819466554999</v>
      </c>
      <c r="H308" s="13">
        <v>0</v>
      </c>
      <c r="I308" s="12">
        <v>38.750513126469997</v>
      </c>
      <c r="J308" s="11">
        <v>8.2326007187929999</v>
      </c>
      <c r="K308" s="13"/>
      <c r="L308" s="13"/>
      <c r="M308" s="14"/>
      <c r="N308" s="12">
        <v>82.809449473442996</v>
      </c>
      <c r="O308" s="11">
        <v>28.507517732558</v>
      </c>
      <c r="P308" s="13"/>
      <c r="Q308" s="13"/>
      <c r="R308" s="14"/>
      <c r="S308" s="12">
        <v>121.55996259991299</v>
      </c>
      <c r="T308" s="11">
        <v>36.740118451351002</v>
      </c>
      <c r="U308" s="13"/>
      <c r="V308" s="13"/>
      <c r="W308" s="14"/>
      <c r="X308" s="28">
        <v>0</v>
      </c>
    </row>
    <row r="309" spans="1:24" x14ac:dyDescent="0.2">
      <c r="A309" s="9" t="s">
        <v>364</v>
      </c>
      <c r="B309" s="10" t="s">
        <v>751</v>
      </c>
      <c r="C309" s="11">
        <v>1.853090127163</v>
      </c>
      <c r="D309" s="11">
        <v>0</v>
      </c>
      <c r="E309" s="11">
        <v>1.853090127163</v>
      </c>
      <c r="F309" s="11">
        <v>-14.921782843172</v>
      </c>
      <c r="G309" s="11">
        <v>1.714108367625</v>
      </c>
      <c r="H309" s="11">
        <v>0.5</v>
      </c>
      <c r="I309" s="12"/>
      <c r="J309" s="11">
        <v>0</v>
      </c>
      <c r="K309" s="13"/>
      <c r="L309" s="13"/>
      <c r="M309" s="14"/>
      <c r="N309" s="12"/>
      <c r="O309" s="11">
        <v>1.853090127163</v>
      </c>
      <c r="P309" s="13"/>
      <c r="Q309" s="13"/>
      <c r="R309" s="14"/>
      <c r="S309" s="12"/>
      <c r="T309" s="11">
        <v>1.853090127163</v>
      </c>
      <c r="U309" s="13"/>
      <c r="V309" s="13"/>
      <c r="W309" s="14"/>
      <c r="X309" s="28">
        <v>-0.360695480831</v>
      </c>
    </row>
    <row r="310" spans="1:24" x14ac:dyDescent="0.2">
      <c r="A310" s="9" t="s">
        <v>265</v>
      </c>
      <c r="B310" s="10" t="s">
        <v>652</v>
      </c>
      <c r="C310" s="11">
        <v>2.4258556957470003</v>
      </c>
      <c r="D310" s="11">
        <v>0</v>
      </c>
      <c r="E310" s="11">
        <v>2.4258556957470003</v>
      </c>
      <c r="F310" s="11">
        <v>-24.887809775938997</v>
      </c>
      <c r="G310" s="11">
        <v>2.2439165185659999</v>
      </c>
      <c r="H310" s="11">
        <v>0.5</v>
      </c>
      <c r="I310" s="12"/>
      <c r="J310" s="11">
        <v>0</v>
      </c>
      <c r="K310" s="13"/>
      <c r="L310" s="13"/>
      <c r="M310" s="14"/>
      <c r="N310" s="12"/>
      <c r="O310" s="11">
        <v>2.4258556957470003</v>
      </c>
      <c r="P310" s="13"/>
      <c r="Q310" s="13"/>
      <c r="R310" s="14"/>
      <c r="S310" s="12"/>
      <c r="T310" s="11">
        <v>2.4258556957470003</v>
      </c>
      <c r="U310" s="13"/>
      <c r="V310" s="13"/>
      <c r="W310" s="14"/>
      <c r="X310" s="28">
        <v>-0.34220103883999997</v>
      </c>
    </row>
    <row r="311" spans="1:24" x14ac:dyDescent="0.2">
      <c r="A311" s="9" t="s">
        <v>355</v>
      </c>
      <c r="B311" s="10" t="s">
        <v>742</v>
      </c>
      <c r="C311" s="11">
        <v>2.5643801807439996</v>
      </c>
      <c r="D311" s="11">
        <v>0.14372748641400002</v>
      </c>
      <c r="E311" s="11">
        <v>2.4206526943299997</v>
      </c>
      <c r="F311" s="11">
        <v>-16.847149566261002</v>
      </c>
      <c r="G311" s="11">
        <v>2.2391037422549998</v>
      </c>
      <c r="H311" s="11">
        <v>0.5</v>
      </c>
      <c r="I311" s="12"/>
      <c r="J311" s="11">
        <v>0.14372748641400002</v>
      </c>
      <c r="K311" s="13"/>
      <c r="L311" s="13"/>
      <c r="M311" s="14"/>
      <c r="N311" s="12"/>
      <c r="O311" s="11">
        <v>2.4206526943299997</v>
      </c>
      <c r="P311" s="13"/>
      <c r="Q311" s="13"/>
      <c r="R311" s="14"/>
      <c r="S311" s="12"/>
      <c r="T311" s="11">
        <v>2.5643801807439996</v>
      </c>
      <c r="U311" s="13"/>
      <c r="V311" s="13"/>
      <c r="W311" s="14"/>
      <c r="X311" s="28">
        <v>0</v>
      </c>
    </row>
    <row r="312" spans="1:24" x14ac:dyDescent="0.2">
      <c r="A312" s="9" t="s">
        <v>48</v>
      </c>
      <c r="B312" s="10" t="s">
        <v>435</v>
      </c>
      <c r="C312" s="11">
        <v>60.064822469728995</v>
      </c>
      <c r="D312" s="11">
        <v>15.660163349063</v>
      </c>
      <c r="E312" s="11">
        <v>44.404659120665997</v>
      </c>
      <c r="F312" s="11">
        <v>19.049355934574997</v>
      </c>
      <c r="G312" s="11">
        <v>41.074309686616004</v>
      </c>
      <c r="H312" s="13">
        <v>0</v>
      </c>
      <c r="I312" s="12">
        <v>14.571573438574999</v>
      </c>
      <c r="J312" s="11">
        <v>1.0885899104879999</v>
      </c>
      <c r="K312" s="13"/>
      <c r="L312" s="13"/>
      <c r="M312" s="14"/>
      <c r="N312" s="12">
        <v>38.294457782808998</v>
      </c>
      <c r="O312" s="11">
        <v>6.1102013378560001</v>
      </c>
      <c r="P312" s="13"/>
      <c r="Q312" s="13"/>
      <c r="R312" s="14"/>
      <c r="S312" s="12">
        <v>52.866031221383999</v>
      </c>
      <c r="T312" s="11">
        <v>7.1987912483439995</v>
      </c>
      <c r="U312" s="13"/>
      <c r="V312" s="13"/>
      <c r="W312" s="14"/>
      <c r="X312" s="28">
        <v>0</v>
      </c>
    </row>
    <row r="313" spans="1:24" x14ac:dyDescent="0.2">
      <c r="A313" s="9" t="s">
        <v>348</v>
      </c>
      <c r="B313" s="10" t="s">
        <v>735</v>
      </c>
      <c r="C313" s="11">
        <v>2.9217849278759997</v>
      </c>
      <c r="D313" s="11">
        <v>0.20832491605699999</v>
      </c>
      <c r="E313" s="11">
        <v>2.713460011819</v>
      </c>
      <c r="F313" s="11">
        <v>-15.214727263636</v>
      </c>
      <c r="G313" s="11">
        <v>2.5099505109330003</v>
      </c>
      <c r="H313" s="11">
        <v>0.5</v>
      </c>
      <c r="I313" s="12"/>
      <c r="J313" s="11">
        <v>0.20832491605699999</v>
      </c>
      <c r="K313" s="13"/>
      <c r="L313" s="13"/>
      <c r="M313" s="14"/>
      <c r="N313" s="12"/>
      <c r="O313" s="11">
        <v>2.713460011819</v>
      </c>
      <c r="P313" s="13"/>
      <c r="Q313" s="13"/>
      <c r="R313" s="14"/>
      <c r="S313" s="12"/>
      <c r="T313" s="11">
        <v>2.9217849278759997</v>
      </c>
      <c r="U313" s="13"/>
      <c r="V313" s="13"/>
      <c r="W313" s="14"/>
      <c r="X313" s="28">
        <v>0</v>
      </c>
    </row>
    <row r="314" spans="1:24" x14ac:dyDescent="0.2">
      <c r="A314" s="9" t="s">
        <v>91</v>
      </c>
      <c r="B314" s="10" t="s">
        <v>478</v>
      </c>
      <c r="C314" s="11">
        <v>122.731486697799</v>
      </c>
      <c r="D314" s="11">
        <v>25.514980459594998</v>
      </c>
      <c r="E314" s="11">
        <v>97.216506238204005</v>
      </c>
      <c r="F314" s="11">
        <v>72.081611214540999</v>
      </c>
      <c r="G314" s="11">
        <v>89.925268270339004</v>
      </c>
      <c r="H314" s="13">
        <v>0</v>
      </c>
      <c r="I314" s="12">
        <v>25.514980459594998</v>
      </c>
      <c r="J314" s="13"/>
      <c r="K314" s="13"/>
      <c r="L314" s="13"/>
      <c r="M314" s="14"/>
      <c r="N314" s="12">
        <v>97.216506238204005</v>
      </c>
      <c r="O314" s="13"/>
      <c r="P314" s="13"/>
      <c r="Q314" s="13"/>
      <c r="R314" s="14"/>
      <c r="S314" s="12">
        <v>122.731486697799</v>
      </c>
      <c r="T314" s="13"/>
      <c r="U314" s="13"/>
      <c r="V314" s="13"/>
      <c r="W314" s="14"/>
      <c r="X314" s="28">
        <v>0</v>
      </c>
    </row>
    <row r="315" spans="1:24" x14ac:dyDescent="0.2">
      <c r="A315" s="9" t="s">
        <v>174</v>
      </c>
      <c r="B315" s="10" t="s">
        <v>561</v>
      </c>
      <c r="C315" s="11">
        <v>14.496259359881002</v>
      </c>
      <c r="D315" s="11">
        <v>5.2553735996839999</v>
      </c>
      <c r="E315" s="11">
        <v>9.2408857601970009</v>
      </c>
      <c r="F315" s="11">
        <v>5.5681889789239998</v>
      </c>
      <c r="G315" s="11">
        <v>8.5478193281820012</v>
      </c>
      <c r="H315" s="11">
        <v>0</v>
      </c>
      <c r="I315" s="12"/>
      <c r="J315" s="13"/>
      <c r="K315" s="11">
        <v>5.2553735996839999</v>
      </c>
      <c r="L315" s="13"/>
      <c r="M315" s="14"/>
      <c r="N315" s="12"/>
      <c r="O315" s="13"/>
      <c r="P315" s="11">
        <v>9.2408857601970009</v>
      </c>
      <c r="Q315" s="13"/>
      <c r="R315" s="14"/>
      <c r="S315" s="12"/>
      <c r="T315" s="13"/>
      <c r="U315" s="11">
        <v>14.496259359881002</v>
      </c>
      <c r="V315" s="13"/>
      <c r="W315" s="14"/>
      <c r="X315" s="28">
        <v>0</v>
      </c>
    </row>
    <row r="316" spans="1:24" x14ac:dyDescent="0.2">
      <c r="A316" s="9" t="s">
        <v>349</v>
      </c>
      <c r="B316" s="10" t="s">
        <v>736</v>
      </c>
      <c r="C316" s="11">
        <v>2.8664011485229999</v>
      </c>
      <c r="D316" s="11">
        <v>0.34700199516899999</v>
      </c>
      <c r="E316" s="11">
        <v>2.5193991533539997</v>
      </c>
      <c r="F316" s="11">
        <v>-4.9918126888829999</v>
      </c>
      <c r="G316" s="11">
        <v>2.3304442168519999</v>
      </c>
      <c r="H316" s="11">
        <v>0.5</v>
      </c>
      <c r="I316" s="12"/>
      <c r="J316" s="11">
        <v>0.34700199516899999</v>
      </c>
      <c r="K316" s="13"/>
      <c r="L316" s="13"/>
      <c r="M316" s="14"/>
      <c r="N316" s="12"/>
      <c r="O316" s="11">
        <v>2.5193991533539997</v>
      </c>
      <c r="P316" s="13"/>
      <c r="Q316" s="13"/>
      <c r="R316" s="14"/>
      <c r="S316" s="12"/>
      <c r="T316" s="11">
        <v>2.8664011485229999</v>
      </c>
      <c r="U316" s="13"/>
      <c r="V316" s="13"/>
      <c r="W316" s="14"/>
      <c r="X316" s="28">
        <v>0</v>
      </c>
    </row>
    <row r="317" spans="1:24" x14ac:dyDescent="0.2">
      <c r="A317" s="9" t="s">
        <v>266</v>
      </c>
      <c r="B317" s="10" t="s">
        <v>653</v>
      </c>
      <c r="C317" s="11">
        <v>2.8226054920160002</v>
      </c>
      <c r="D317" s="11">
        <v>0.35122991815500004</v>
      </c>
      <c r="E317" s="11">
        <v>2.4713755738610002</v>
      </c>
      <c r="F317" s="11">
        <v>-17.188010227951999</v>
      </c>
      <c r="G317" s="11">
        <v>2.2860224058210004</v>
      </c>
      <c r="H317" s="11">
        <v>0.5</v>
      </c>
      <c r="I317" s="12"/>
      <c r="J317" s="11">
        <v>0.35122991815500004</v>
      </c>
      <c r="K317" s="13"/>
      <c r="L317" s="13"/>
      <c r="M317" s="14"/>
      <c r="N317" s="12"/>
      <c r="O317" s="11">
        <v>2.4713755738610002</v>
      </c>
      <c r="P317" s="13"/>
      <c r="Q317" s="13"/>
      <c r="R317" s="14"/>
      <c r="S317" s="12"/>
      <c r="T317" s="11">
        <v>2.8226054920160002</v>
      </c>
      <c r="U317" s="13"/>
      <c r="V317" s="13"/>
      <c r="W317" s="14"/>
      <c r="X317" s="28">
        <v>0</v>
      </c>
    </row>
    <row r="318" spans="1:24" x14ac:dyDescent="0.2">
      <c r="A318" s="9" t="s">
        <v>42</v>
      </c>
      <c r="B318" s="10" t="s">
        <v>429</v>
      </c>
      <c r="C318" s="11">
        <v>56.27273180345</v>
      </c>
      <c r="D318" s="11">
        <v>10.239570542847</v>
      </c>
      <c r="E318" s="11">
        <v>46.033161260603002</v>
      </c>
      <c r="F318" s="11">
        <v>-1.795855130209</v>
      </c>
      <c r="G318" s="11">
        <v>42.580674166057996</v>
      </c>
      <c r="H318" s="13">
        <v>3.7546999999999997E-2</v>
      </c>
      <c r="I318" s="12">
        <v>10.305855326074001</v>
      </c>
      <c r="J318" s="11">
        <v>-6.6284783227000002E-2</v>
      </c>
      <c r="K318" s="13"/>
      <c r="L318" s="13"/>
      <c r="M318" s="14"/>
      <c r="N318" s="12">
        <v>38.878799170919997</v>
      </c>
      <c r="O318" s="11">
        <v>7.1543620896829996</v>
      </c>
      <c r="P318" s="13"/>
      <c r="Q318" s="13"/>
      <c r="R318" s="14"/>
      <c r="S318" s="12">
        <v>49.184654496994</v>
      </c>
      <c r="T318" s="11">
        <v>7.0880773064559994</v>
      </c>
      <c r="U318" s="13"/>
      <c r="V318" s="13"/>
      <c r="W318" s="14"/>
      <c r="X318" s="28">
        <v>0</v>
      </c>
    </row>
    <row r="319" spans="1:24" x14ac:dyDescent="0.2">
      <c r="A319" s="9" t="s">
        <v>109</v>
      </c>
      <c r="B319" s="10" t="s">
        <v>496</v>
      </c>
      <c r="C319" s="11">
        <v>47.951122413108003</v>
      </c>
      <c r="D319" s="11">
        <v>9.8395207495060006</v>
      </c>
      <c r="E319" s="11">
        <v>38.111601663602002</v>
      </c>
      <c r="F319" s="11">
        <v>-2.641715435519</v>
      </c>
      <c r="G319" s="11">
        <v>35.253231538832004</v>
      </c>
      <c r="H319" s="13">
        <v>6.4822000000000005E-2</v>
      </c>
      <c r="I319" s="12">
        <v>9.3078442294309998</v>
      </c>
      <c r="J319" s="11">
        <v>0.53167652007499999</v>
      </c>
      <c r="K319" s="13"/>
      <c r="L319" s="13"/>
      <c r="M319" s="14"/>
      <c r="N319" s="12">
        <v>31.972244124744002</v>
      </c>
      <c r="O319" s="11">
        <v>6.1393575388580004</v>
      </c>
      <c r="P319" s="13"/>
      <c r="Q319" s="13"/>
      <c r="R319" s="14"/>
      <c r="S319" s="12">
        <v>41.280088354175</v>
      </c>
      <c r="T319" s="11">
        <v>6.6710340589330004</v>
      </c>
      <c r="U319" s="13"/>
      <c r="V319" s="13"/>
      <c r="W319" s="14"/>
      <c r="X319" s="28">
        <v>0</v>
      </c>
    </row>
    <row r="320" spans="1:24" x14ac:dyDescent="0.2">
      <c r="A320" s="9" t="s">
        <v>126</v>
      </c>
      <c r="B320" s="10" t="s">
        <v>513</v>
      </c>
      <c r="C320" s="11">
        <v>100.41311383447699</v>
      </c>
      <c r="D320" s="11">
        <v>30.408053055463999</v>
      </c>
      <c r="E320" s="11">
        <v>70.005060779012993</v>
      </c>
      <c r="F320" s="11">
        <v>26.888471595965999</v>
      </c>
      <c r="G320" s="11">
        <v>64.754681220587003</v>
      </c>
      <c r="H320" s="13">
        <v>0</v>
      </c>
      <c r="I320" s="12">
        <v>27.987395933428001</v>
      </c>
      <c r="J320" s="11">
        <v>2.4206571220359998</v>
      </c>
      <c r="K320" s="13"/>
      <c r="L320" s="13"/>
      <c r="M320" s="14"/>
      <c r="N320" s="12">
        <v>60.589251338293998</v>
      </c>
      <c r="O320" s="11">
        <v>9.4158094407189985</v>
      </c>
      <c r="P320" s="13"/>
      <c r="Q320" s="13"/>
      <c r="R320" s="14"/>
      <c r="S320" s="12">
        <v>88.576647271721995</v>
      </c>
      <c r="T320" s="11">
        <v>11.836466562754998</v>
      </c>
      <c r="U320" s="13"/>
      <c r="V320" s="13"/>
      <c r="W320" s="14"/>
      <c r="X320" s="28">
        <v>0</v>
      </c>
    </row>
    <row r="321" spans="1:24" x14ac:dyDescent="0.2">
      <c r="A321" s="9" t="s">
        <v>372</v>
      </c>
      <c r="B321" s="10" t="s">
        <v>759</v>
      </c>
      <c r="C321" s="11">
        <v>2.484901360871</v>
      </c>
      <c r="D321" s="11">
        <v>0.111545236536</v>
      </c>
      <c r="E321" s="11">
        <v>2.3733561243349999</v>
      </c>
      <c r="F321" s="11">
        <v>-19.680811186034003</v>
      </c>
      <c r="G321" s="11">
        <v>2.1953544150100002</v>
      </c>
      <c r="H321" s="11">
        <v>0.5</v>
      </c>
      <c r="I321" s="12"/>
      <c r="J321" s="11">
        <v>0.111545236536</v>
      </c>
      <c r="K321" s="13"/>
      <c r="L321" s="13"/>
      <c r="M321" s="14"/>
      <c r="N321" s="12"/>
      <c r="O321" s="11">
        <v>2.3733561243349999</v>
      </c>
      <c r="P321" s="13"/>
      <c r="Q321" s="13"/>
      <c r="R321" s="14"/>
      <c r="S321" s="12"/>
      <c r="T321" s="11">
        <v>2.484901360871</v>
      </c>
      <c r="U321" s="13"/>
      <c r="V321" s="13"/>
      <c r="W321" s="14"/>
      <c r="X321" s="28">
        <v>0</v>
      </c>
    </row>
    <row r="322" spans="1:24" x14ac:dyDescent="0.2">
      <c r="A322" s="9" t="s">
        <v>242</v>
      </c>
      <c r="B322" s="10" t="s">
        <v>629</v>
      </c>
      <c r="C322" s="11">
        <v>2.3731187901750004</v>
      </c>
      <c r="D322" s="11">
        <v>0</v>
      </c>
      <c r="E322" s="11">
        <v>2.3731187901750004</v>
      </c>
      <c r="F322" s="11">
        <v>-8.0847345864569995</v>
      </c>
      <c r="G322" s="11">
        <v>2.1951348809119997</v>
      </c>
      <c r="H322" s="11">
        <v>0.5</v>
      </c>
      <c r="I322" s="12"/>
      <c r="J322" s="11">
        <v>0</v>
      </c>
      <c r="K322" s="13"/>
      <c r="L322" s="13"/>
      <c r="M322" s="14"/>
      <c r="N322" s="12"/>
      <c r="O322" s="11">
        <v>2.3731187901750004</v>
      </c>
      <c r="P322" s="13"/>
      <c r="Q322" s="13"/>
      <c r="R322" s="14"/>
      <c r="S322" s="12"/>
      <c r="T322" s="11">
        <v>2.3731187901750004</v>
      </c>
      <c r="U322" s="13"/>
      <c r="V322" s="13"/>
      <c r="W322" s="14"/>
      <c r="X322" s="28">
        <v>-7.6543380055999991E-2</v>
      </c>
    </row>
    <row r="323" spans="1:24" x14ac:dyDescent="0.2">
      <c r="A323" s="9" t="s">
        <v>79</v>
      </c>
      <c r="B323" s="10" t="s">
        <v>466</v>
      </c>
      <c r="C323" s="11">
        <v>129.12439966702499</v>
      </c>
      <c r="D323" s="11">
        <v>30.454575487574999</v>
      </c>
      <c r="E323" s="11">
        <v>98.669824179450003</v>
      </c>
      <c r="F323" s="11">
        <v>73.021345123786006</v>
      </c>
      <c r="G323" s="11">
        <v>91.269587365991995</v>
      </c>
      <c r="H323" s="13">
        <v>0</v>
      </c>
      <c r="I323" s="12">
        <v>27.500945712774001</v>
      </c>
      <c r="J323" s="13"/>
      <c r="K323" s="11">
        <v>2.9536297748010001</v>
      </c>
      <c r="L323" s="13"/>
      <c r="M323" s="14"/>
      <c r="N323" s="12">
        <v>93.421256326472999</v>
      </c>
      <c r="O323" s="13"/>
      <c r="P323" s="11">
        <v>5.2485678529770006</v>
      </c>
      <c r="Q323" s="13"/>
      <c r="R323" s="14"/>
      <c r="S323" s="12">
        <v>120.922202039247</v>
      </c>
      <c r="T323" s="13"/>
      <c r="U323" s="11">
        <v>8.2021976277780002</v>
      </c>
      <c r="V323" s="13"/>
      <c r="W323" s="14"/>
      <c r="X323" s="28">
        <v>0</v>
      </c>
    </row>
    <row r="324" spans="1:24" x14ac:dyDescent="0.2">
      <c r="A324" s="9" t="s">
        <v>356</v>
      </c>
      <c r="B324" s="10" t="s">
        <v>743</v>
      </c>
      <c r="C324" s="11">
        <v>2.9353154855129997</v>
      </c>
      <c r="D324" s="11">
        <v>0.16759370354899999</v>
      </c>
      <c r="E324" s="11">
        <v>2.7677217819639996</v>
      </c>
      <c r="F324" s="11">
        <v>-17.96785840483</v>
      </c>
      <c r="G324" s="11">
        <v>2.560142648317</v>
      </c>
      <c r="H324" s="11">
        <v>0.5</v>
      </c>
      <c r="I324" s="12"/>
      <c r="J324" s="11">
        <v>0.16759370354899999</v>
      </c>
      <c r="K324" s="13"/>
      <c r="L324" s="13"/>
      <c r="M324" s="14"/>
      <c r="N324" s="12"/>
      <c r="O324" s="11">
        <v>2.7677217819639996</v>
      </c>
      <c r="P324" s="13"/>
      <c r="Q324" s="13"/>
      <c r="R324" s="14"/>
      <c r="S324" s="12"/>
      <c r="T324" s="11">
        <v>2.9353154855129997</v>
      </c>
      <c r="U324" s="13"/>
      <c r="V324" s="13"/>
      <c r="W324" s="14"/>
      <c r="X324" s="28">
        <v>0</v>
      </c>
    </row>
    <row r="325" spans="1:24" x14ac:dyDescent="0.2">
      <c r="A325" s="9" t="s">
        <v>59</v>
      </c>
      <c r="B325" s="10" t="s">
        <v>446</v>
      </c>
      <c r="C325" s="11">
        <v>118.65277200898299</v>
      </c>
      <c r="D325" s="11">
        <v>36.156881073845994</v>
      </c>
      <c r="E325" s="11">
        <v>82.495890935136998</v>
      </c>
      <c r="F325" s="11">
        <v>38.050474954643001</v>
      </c>
      <c r="G325" s="11">
        <v>76.308699115002</v>
      </c>
      <c r="H325" s="13">
        <v>0</v>
      </c>
      <c r="I325" s="12">
        <v>33.357994913246998</v>
      </c>
      <c r="J325" s="11">
        <v>2.7988861605989999</v>
      </c>
      <c r="K325" s="13"/>
      <c r="L325" s="13"/>
      <c r="M325" s="14"/>
      <c r="N325" s="12">
        <v>71.245485249213999</v>
      </c>
      <c r="O325" s="11">
        <v>11.250405685923999</v>
      </c>
      <c r="P325" s="13"/>
      <c r="Q325" s="13"/>
      <c r="R325" s="14"/>
      <c r="S325" s="12">
        <v>104.603480162461</v>
      </c>
      <c r="T325" s="11">
        <v>14.049291846522999</v>
      </c>
      <c r="U325" s="13"/>
      <c r="V325" s="13"/>
      <c r="W325" s="14"/>
      <c r="X325" s="28">
        <v>0</v>
      </c>
    </row>
    <row r="326" spans="1:24" x14ac:dyDescent="0.2">
      <c r="A326" s="9" t="s">
        <v>80</v>
      </c>
      <c r="B326" s="10" t="s">
        <v>467</v>
      </c>
      <c r="C326" s="11">
        <v>115.05152206327399</v>
      </c>
      <c r="D326" s="11">
        <v>4.4526779615649996</v>
      </c>
      <c r="E326" s="11">
        <v>110.59884410170899</v>
      </c>
      <c r="F326" s="11">
        <v>62.361413780322003</v>
      </c>
      <c r="G326" s="11">
        <v>102.30393079408</v>
      </c>
      <c r="H326" s="13">
        <v>0</v>
      </c>
      <c r="I326" s="12">
        <v>4.7319304690070005</v>
      </c>
      <c r="J326" s="13"/>
      <c r="K326" s="11">
        <v>-0.27925250744299995</v>
      </c>
      <c r="L326" s="13"/>
      <c r="M326" s="14"/>
      <c r="N326" s="12">
        <v>99.385135356475999</v>
      </c>
      <c r="O326" s="13"/>
      <c r="P326" s="11">
        <v>11.213708745231999</v>
      </c>
      <c r="Q326" s="13"/>
      <c r="R326" s="14"/>
      <c r="S326" s="12">
        <v>104.117065825483</v>
      </c>
      <c r="T326" s="13"/>
      <c r="U326" s="11">
        <v>10.934456237789</v>
      </c>
      <c r="V326" s="13"/>
      <c r="W326" s="14"/>
      <c r="X326" s="28">
        <v>0</v>
      </c>
    </row>
    <row r="327" spans="1:24" x14ac:dyDescent="0.2">
      <c r="A327" s="9" t="s">
        <v>365</v>
      </c>
      <c r="B327" s="10" t="s">
        <v>752</v>
      </c>
      <c r="C327" s="11">
        <v>1.5067671420040001</v>
      </c>
      <c r="D327" s="11">
        <v>0</v>
      </c>
      <c r="E327" s="11">
        <v>1.5067671420040001</v>
      </c>
      <c r="F327" s="11">
        <v>-12.900312264343999</v>
      </c>
      <c r="G327" s="11">
        <v>1.3937596063540001</v>
      </c>
      <c r="H327" s="11">
        <v>0.5</v>
      </c>
      <c r="I327" s="12"/>
      <c r="J327" s="11">
        <v>0</v>
      </c>
      <c r="K327" s="13"/>
      <c r="L327" s="13"/>
      <c r="M327" s="14"/>
      <c r="N327" s="12"/>
      <c r="O327" s="11">
        <v>1.5067671420040001</v>
      </c>
      <c r="P327" s="13"/>
      <c r="Q327" s="13"/>
      <c r="R327" s="14"/>
      <c r="S327" s="12"/>
      <c r="T327" s="11">
        <v>1.5067671420040001</v>
      </c>
      <c r="U327" s="13"/>
      <c r="V327" s="13"/>
      <c r="W327" s="14"/>
      <c r="X327" s="28">
        <v>-0.55665664089900002</v>
      </c>
    </row>
    <row r="328" spans="1:24" x14ac:dyDescent="0.2">
      <c r="A328" s="9" t="s">
        <v>34</v>
      </c>
      <c r="B328" s="10" t="s">
        <v>421</v>
      </c>
      <c r="C328" s="11">
        <v>46.740859529104995</v>
      </c>
      <c r="D328" s="11">
        <v>11.754272680756999</v>
      </c>
      <c r="E328" s="11">
        <v>34.986586848347997</v>
      </c>
      <c r="F328" s="11">
        <v>18.498229819083999</v>
      </c>
      <c r="G328" s="11">
        <v>32.362592834722001</v>
      </c>
      <c r="H328" s="13">
        <v>0</v>
      </c>
      <c r="I328" s="12">
        <v>12.049092485527</v>
      </c>
      <c r="J328" s="11">
        <v>-0.29481980476999997</v>
      </c>
      <c r="K328" s="13"/>
      <c r="L328" s="13"/>
      <c r="M328" s="14"/>
      <c r="N328" s="12">
        <v>28.037707648759</v>
      </c>
      <c r="O328" s="11">
        <v>6.9488791995890002</v>
      </c>
      <c r="P328" s="13"/>
      <c r="Q328" s="13"/>
      <c r="R328" s="14"/>
      <c r="S328" s="12">
        <v>40.086800134286001</v>
      </c>
      <c r="T328" s="11">
        <v>6.6540593948189999</v>
      </c>
      <c r="U328" s="13"/>
      <c r="V328" s="13"/>
      <c r="W328" s="14"/>
      <c r="X328" s="28">
        <v>0</v>
      </c>
    </row>
    <row r="329" spans="1:24" x14ac:dyDescent="0.2">
      <c r="A329" s="9" t="s">
        <v>278</v>
      </c>
      <c r="B329" s="10" t="s">
        <v>665</v>
      </c>
      <c r="C329" s="11">
        <v>4.8284664574159999</v>
      </c>
      <c r="D329" s="11">
        <v>0.70670941053899994</v>
      </c>
      <c r="E329" s="11">
        <v>4.1217570468769997</v>
      </c>
      <c r="F329" s="11">
        <v>-12.192349708778</v>
      </c>
      <c r="G329" s="11">
        <v>3.8126252683609998</v>
      </c>
      <c r="H329" s="11">
        <v>0.5</v>
      </c>
      <c r="I329" s="12"/>
      <c r="J329" s="11">
        <v>0.70670941053899994</v>
      </c>
      <c r="K329" s="13"/>
      <c r="L329" s="13"/>
      <c r="M329" s="14"/>
      <c r="N329" s="12"/>
      <c r="O329" s="11">
        <v>4.1217570468769997</v>
      </c>
      <c r="P329" s="13"/>
      <c r="Q329" s="13"/>
      <c r="R329" s="14"/>
      <c r="S329" s="12"/>
      <c r="T329" s="11">
        <v>4.8284664574159999</v>
      </c>
      <c r="U329" s="13"/>
      <c r="V329" s="13"/>
      <c r="W329" s="14"/>
      <c r="X329" s="28">
        <v>0</v>
      </c>
    </row>
    <row r="330" spans="1:24" x14ac:dyDescent="0.2">
      <c r="A330" s="9" t="s">
        <v>127</v>
      </c>
      <c r="B330" s="10" t="s">
        <v>514</v>
      </c>
      <c r="C330" s="11">
        <v>39.971400718251004</v>
      </c>
      <c r="D330" s="11">
        <v>8.9494557654570013</v>
      </c>
      <c r="E330" s="11">
        <v>31.021944952794001</v>
      </c>
      <c r="F330" s="11">
        <v>-23.332734484220001</v>
      </c>
      <c r="G330" s="11">
        <v>28.695299081335001</v>
      </c>
      <c r="H330" s="13">
        <v>0.42926799999999998</v>
      </c>
      <c r="I330" s="12">
        <v>8.9347075120449997</v>
      </c>
      <c r="J330" s="11">
        <v>1.4748253411999999E-2</v>
      </c>
      <c r="K330" s="13"/>
      <c r="L330" s="13"/>
      <c r="M330" s="14"/>
      <c r="N330" s="12">
        <v>24.689512332909</v>
      </c>
      <c r="O330" s="11">
        <v>6.3324326198860001</v>
      </c>
      <c r="P330" s="13"/>
      <c r="Q330" s="13"/>
      <c r="R330" s="14"/>
      <c r="S330" s="12">
        <v>33.624219844953998</v>
      </c>
      <c r="T330" s="11">
        <v>6.347180873298</v>
      </c>
      <c r="U330" s="13"/>
      <c r="V330" s="13"/>
      <c r="W330" s="14"/>
      <c r="X330" s="28">
        <v>0</v>
      </c>
    </row>
    <row r="331" spans="1:24" x14ac:dyDescent="0.2">
      <c r="A331" s="9" t="s">
        <v>43</v>
      </c>
      <c r="B331" s="10" t="s">
        <v>430</v>
      </c>
      <c r="C331" s="11">
        <v>73.457774369823994</v>
      </c>
      <c r="D331" s="11">
        <v>19.371400348237</v>
      </c>
      <c r="E331" s="11">
        <v>54.086374021586998</v>
      </c>
      <c r="F331" s="11">
        <v>25.238631851752999</v>
      </c>
      <c r="G331" s="11">
        <v>50.029895969967995</v>
      </c>
      <c r="H331" s="13">
        <v>0</v>
      </c>
      <c r="I331" s="12">
        <v>17.976961887338</v>
      </c>
      <c r="J331" s="11">
        <v>1.3944384608990001</v>
      </c>
      <c r="K331" s="13"/>
      <c r="L331" s="13"/>
      <c r="M331" s="14"/>
      <c r="N331" s="12">
        <v>46.189723532571001</v>
      </c>
      <c r="O331" s="11">
        <v>7.8966504890160003</v>
      </c>
      <c r="P331" s="13"/>
      <c r="Q331" s="13"/>
      <c r="R331" s="14"/>
      <c r="S331" s="12">
        <v>64.166685419909001</v>
      </c>
      <c r="T331" s="11">
        <v>9.2910889499150002</v>
      </c>
      <c r="U331" s="13"/>
      <c r="V331" s="13"/>
      <c r="W331" s="14"/>
      <c r="X331" s="28">
        <v>0</v>
      </c>
    </row>
    <row r="332" spans="1:24" x14ac:dyDescent="0.2">
      <c r="A332" s="9" t="s">
        <v>350</v>
      </c>
      <c r="B332" s="10" t="s">
        <v>737</v>
      </c>
      <c r="C332" s="11">
        <v>2.740597675639</v>
      </c>
      <c r="D332" s="11">
        <v>0.49396420321599999</v>
      </c>
      <c r="E332" s="11">
        <v>2.2466334724229999</v>
      </c>
      <c r="F332" s="11">
        <v>-11.169282613628001</v>
      </c>
      <c r="G332" s="11">
        <v>2.0781359619909998</v>
      </c>
      <c r="H332" s="11">
        <v>0.5</v>
      </c>
      <c r="I332" s="12"/>
      <c r="J332" s="11">
        <v>0.49396420321599999</v>
      </c>
      <c r="K332" s="13"/>
      <c r="L332" s="13"/>
      <c r="M332" s="14"/>
      <c r="N332" s="12"/>
      <c r="O332" s="11">
        <v>2.2466334724229999</v>
      </c>
      <c r="P332" s="13"/>
      <c r="Q332" s="13"/>
      <c r="R332" s="14"/>
      <c r="S332" s="12"/>
      <c r="T332" s="11">
        <v>2.740597675639</v>
      </c>
      <c r="U332" s="13"/>
      <c r="V332" s="13"/>
      <c r="W332" s="14"/>
      <c r="X332" s="28">
        <v>0</v>
      </c>
    </row>
    <row r="333" spans="1:24" x14ac:dyDescent="0.2">
      <c r="A333" s="9" t="s">
        <v>366</v>
      </c>
      <c r="B333" s="10" t="s">
        <v>753</v>
      </c>
      <c r="C333" s="11">
        <v>1.401834645353</v>
      </c>
      <c r="D333" s="11">
        <v>0</v>
      </c>
      <c r="E333" s="11">
        <v>1.401834645353</v>
      </c>
      <c r="F333" s="11">
        <v>-7.4544800222829997</v>
      </c>
      <c r="G333" s="11">
        <v>1.2966970469519998</v>
      </c>
      <c r="H333" s="11">
        <v>0.5</v>
      </c>
      <c r="I333" s="12"/>
      <c r="J333" s="11">
        <v>0</v>
      </c>
      <c r="K333" s="13"/>
      <c r="L333" s="13"/>
      <c r="M333" s="14"/>
      <c r="N333" s="12"/>
      <c r="O333" s="11">
        <v>1.401834645353</v>
      </c>
      <c r="P333" s="13"/>
      <c r="Q333" s="13"/>
      <c r="R333" s="14"/>
      <c r="S333" s="12"/>
      <c r="T333" s="11">
        <v>1.401834645353</v>
      </c>
      <c r="U333" s="13"/>
      <c r="V333" s="13"/>
      <c r="W333" s="14"/>
      <c r="X333" s="28">
        <v>-0.36232862864299997</v>
      </c>
    </row>
    <row r="334" spans="1:24" x14ac:dyDescent="0.2">
      <c r="A334" s="9" t="s">
        <v>340</v>
      </c>
      <c r="B334" s="10" t="s">
        <v>727</v>
      </c>
      <c r="C334" s="11">
        <v>2.8815234047040001</v>
      </c>
      <c r="D334" s="11">
        <v>0.279788461667</v>
      </c>
      <c r="E334" s="11">
        <v>2.601734943037</v>
      </c>
      <c r="F334" s="11">
        <v>-14.532121499287999</v>
      </c>
      <c r="G334" s="11">
        <v>2.4066048223089997</v>
      </c>
      <c r="H334" s="11">
        <v>0.5</v>
      </c>
      <c r="I334" s="12"/>
      <c r="J334" s="11">
        <v>0.279788461667</v>
      </c>
      <c r="K334" s="13"/>
      <c r="L334" s="13"/>
      <c r="M334" s="14"/>
      <c r="N334" s="12"/>
      <c r="O334" s="11">
        <v>2.601734943037</v>
      </c>
      <c r="P334" s="13"/>
      <c r="Q334" s="13"/>
      <c r="R334" s="14"/>
      <c r="S334" s="12"/>
      <c r="T334" s="11">
        <v>2.8815234047040001</v>
      </c>
      <c r="U334" s="13"/>
      <c r="V334" s="13"/>
      <c r="W334" s="14"/>
      <c r="X334" s="28">
        <v>0</v>
      </c>
    </row>
    <row r="335" spans="1:24" x14ac:dyDescent="0.2">
      <c r="A335" s="9" t="s">
        <v>211</v>
      </c>
      <c r="B335" s="10" t="s">
        <v>598</v>
      </c>
      <c r="C335" s="11">
        <v>3.6422605841469999</v>
      </c>
      <c r="D335" s="11">
        <v>0.38179744680099997</v>
      </c>
      <c r="E335" s="11">
        <v>3.260463137346</v>
      </c>
      <c r="F335" s="11">
        <v>-9.9083492103339985</v>
      </c>
      <c r="G335" s="11">
        <v>3.0159284020449997</v>
      </c>
      <c r="H335" s="11">
        <v>0.5</v>
      </c>
      <c r="I335" s="12"/>
      <c r="J335" s="11">
        <v>0.38179744680099997</v>
      </c>
      <c r="K335" s="13"/>
      <c r="L335" s="13"/>
      <c r="M335" s="14"/>
      <c r="N335" s="12"/>
      <c r="O335" s="11">
        <v>3.260463137346</v>
      </c>
      <c r="P335" s="13"/>
      <c r="Q335" s="13"/>
      <c r="R335" s="14"/>
      <c r="S335" s="12"/>
      <c r="T335" s="11">
        <v>3.6422605841469999</v>
      </c>
      <c r="U335" s="13"/>
      <c r="V335" s="13"/>
      <c r="W335" s="14"/>
      <c r="X335" s="28">
        <v>0</v>
      </c>
    </row>
    <row r="336" spans="1:24" x14ac:dyDescent="0.2">
      <c r="A336" s="9" t="s">
        <v>146</v>
      </c>
      <c r="B336" s="10" t="s">
        <v>533</v>
      </c>
      <c r="C336" s="11">
        <v>51.365853830753004</v>
      </c>
      <c r="D336" s="11">
        <v>14.147394730482999</v>
      </c>
      <c r="E336" s="11">
        <v>37.218459100270003</v>
      </c>
      <c r="F336" s="11">
        <v>2.2398968606819998</v>
      </c>
      <c r="G336" s="11">
        <v>34.427074667749999</v>
      </c>
      <c r="H336" s="13">
        <v>0</v>
      </c>
      <c r="I336" s="13">
        <v>13.306004829097001</v>
      </c>
      <c r="J336" s="11">
        <v>0.84138990138699998</v>
      </c>
      <c r="K336" s="13"/>
      <c r="L336" s="13"/>
      <c r="M336" s="14"/>
      <c r="N336" s="12">
        <v>32.390134766568998</v>
      </c>
      <c r="O336" s="11">
        <v>4.8283243337009996</v>
      </c>
      <c r="P336" s="13"/>
      <c r="Q336" s="13"/>
      <c r="R336" s="14"/>
      <c r="S336" s="12">
        <v>45.696139595665997</v>
      </c>
      <c r="T336" s="11">
        <v>5.6697142350879997</v>
      </c>
      <c r="U336" s="13"/>
      <c r="V336" s="13"/>
      <c r="W336" s="14"/>
      <c r="X336" s="28">
        <v>0</v>
      </c>
    </row>
    <row r="337" spans="1:24" x14ac:dyDescent="0.2">
      <c r="A337" s="9" t="s">
        <v>236</v>
      </c>
      <c r="B337" s="10" t="s">
        <v>623</v>
      </c>
      <c r="C337" s="11">
        <v>5.9302756271780002</v>
      </c>
      <c r="D337" s="11">
        <v>1.0701001343159999</v>
      </c>
      <c r="E337" s="11">
        <v>4.860175492862</v>
      </c>
      <c r="F337" s="11">
        <v>-5.5987236928319994</v>
      </c>
      <c r="G337" s="11">
        <v>4.4956623308969998</v>
      </c>
      <c r="H337" s="11">
        <v>0.5</v>
      </c>
      <c r="I337" s="13"/>
      <c r="J337" s="11">
        <v>1.0701001343159999</v>
      </c>
      <c r="K337" s="13"/>
      <c r="L337" s="13"/>
      <c r="M337" s="14"/>
      <c r="N337" s="12"/>
      <c r="O337" s="11">
        <v>4.860175492862</v>
      </c>
      <c r="P337" s="13"/>
      <c r="Q337" s="13"/>
      <c r="R337" s="14"/>
      <c r="S337" s="12"/>
      <c r="T337" s="11">
        <v>5.9302756271780002</v>
      </c>
      <c r="U337" s="13"/>
      <c r="V337" s="13"/>
      <c r="W337" s="14"/>
      <c r="X337" s="28">
        <v>0</v>
      </c>
    </row>
    <row r="338" spans="1:24" x14ac:dyDescent="0.2">
      <c r="A338" s="9" t="s">
        <v>253</v>
      </c>
      <c r="B338" s="10" t="s">
        <v>640</v>
      </c>
      <c r="C338" s="11">
        <v>2.3437076208589995</v>
      </c>
      <c r="D338" s="11">
        <v>5.5979683852999999E-2</v>
      </c>
      <c r="E338" s="11">
        <v>2.2877279370059997</v>
      </c>
      <c r="F338" s="11">
        <v>-17.276737763751999</v>
      </c>
      <c r="G338" s="11">
        <v>2.1161483417310003</v>
      </c>
      <c r="H338" s="14">
        <v>0.5</v>
      </c>
      <c r="I338" s="13"/>
      <c r="J338" s="11">
        <v>5.5979683852999999E-2</v>
      </c>
      <c r="K338" s="13"/>
      <c r="L338" s="13"/>
      <c r="M338" s="14"/>
      <c r="N338" s="13"/>
      <c r="O338" s="11">
        <v>2.2877279370059997</v>
      </c>
      <c r="P338" s="13"/>
      <c r="Q338" s="13"/>
      <c r="R338" s="14"/>
      <c r="S338" s="13"/>
      <c r="T338" s="11">
        <v>2.3437076208589995</v>
      </c>
      <c r="U338" s="13"/>
      <c r="V338" s="13"/>
      <c r="W338" s="14"/>
      <c r="X338" s="28">
        <v>0</v>
      </c>
    </row>
    <row r="339" spans="1:24" x14ac:dyDescent="0.2">
      <c r="A339" s="9" t="s">
        <v>243</v>
      </c>
      <c r="B339" s="10" t="s">
        <v>630</v>
      </c>
      <c r="C339" s="11">
        <v>2.0563283871319999</v>
      </c>
      <c r="D339" s="11">
        <v>0.28262730503400002</v>
      </c>
      <c r="E339" s="11">
        <v>1.7737010820979999</v>
      </c>
      <c r="F339" s="11">
        <v>-12.83701572417</v>
      </c>
      <c r="G339" s="11">
        <v>1.6406735009409998</v>
      </c>
      <c r="H339" s="14">
        <v>0.5</v>
      </c>
      <c r="I339" s="13"/>
      <c r="J339" s="11">
        <v>0.28262730503400002</v>
      </c>
      <c r="K339" s="13"/>
      <c r="L339" s="13"/>
      <c r="M339" s="14"/>
      <c r="N339" s="13"/>
      <c r="O339" s="11">
        <v>1.7737010820979999</v>
      </c>
      <c r="P339" s="13"/>
      <c r="Q339" s="13"/>
      <c r="R339" s="14"/>
      <c r="S339" s="13"/>
      <c r="T339" s="11">
        <v>2.0563283871319999</v>
      </c>
      <c r="U339" s="13"/>
      <c r="V339" s="13"/>
      <c r="W339" s="14"/>
      <c r="X339" s="28">
        <v>0</v>
      </c>
    </row>
    <row r="340" spans="1:24" x14ac:dyDescent="0.2">
      <c r="A340" s="9" t="s">
        <v>279</v>
      </c>
      <c r="B340" s="10" t="s">
        <v>666</v>
      </c>
      <c r="C340" s="11">
        <v>5.6641765741460004</v>
      </c>
      <c r="D340" s="11">
        <v>0.80887155926699994</v>
      </c>
      <c r="E340" s="11">
        <v>4.8553050148790007</v>
      </c>
      <c r="F340" s="11">
        <v>-9.0554223782589993</v>
      </c>
      <c r="G340" s="11">
        <v>4.4911571387630005</v>
      </c>
      <c r="H340" s="14">
        <v>0.5</v>
      </c>
      <c r="I340" s="13"/>
      <c r="J340" s="11">
        <v>0.80887155926699994</v>
      </c>
      <c r="K340" s="13"/>
      <c r="L340" s="13"/>
      <c r="M340" s="14"/>
      <c r="N340" s="13"/>
      <c r="O340" s="11">
        <v>4.8553050148790007</v>
      </c>
      <c r="P340" s="13"/>
      <c r="Q340" s="13"/>
      <c r="R340" s="14"/>
      <c r="S340" s="13"/>
      <c r="T340" s="11">
        <v>5.6641765741460004</v>
      </c>
      <c r="U340" s="13"/>
      <c r="V340" s="13"/>
      <c r="W340" s="14"/>
      <c r="X340" s="28">
        <v>0</v>
      </c>
    </row>
    <row r="341" spans="1:24" x14ac:dyDescent="0.2">
      <c r="A341" s="9" t="s">
        <v>267</v>
      </c>
      <c r="B341" s="10" t="s">
        <v>654</v>
      </c>
      <c r="C341" s="11">
        <v>1.9282214274089999</v>
      </c>
      <c r="D341" s="11">
        <v>1.1791581549000001E-2</v>
      </c>
      <c r="E341" s="11">
        <v>1.91642984586</v>
      </c>
      <c r="F341" s="11">
        <v>-9.1512505097329999</v>
      </c>
      <c r="G341" s="11">
        <v>1.77269760742</v>
      </c>
      <c r="H341" s="14">
        <v>0.5</v>
      </c>
      <c r="I341" s="13"/>
      <c r="J341" s="11">
        <v>1.1791581549000001E-2</v>
      </c>
      <c r="K341" s="13"/>
      <c r="L341" s="13"/>
      <c r="M341" s="14"/>
      <c r="N341" s="13"/>
      <c r="O341" s="11">
        <v>1.91642984586</v>
      </c>
      <c r="P341" s="13"/>
      <c r="Q341" s="13"/>
      <c r="R341" s="14"/>
      <c r="S341" s="13"/>
      <c r="T341" s="11">
        <v>1.9282214274089999</v>
      </c>
      <c r="U341" s="13"/>
      <c r="V341" s="13"/>
      <c r="W341" s="14"/>
      <c r="X341" s="28">
        <v>0</v>
      </c>
    </row>
    <row r="342" spans="1:24" x14ac:dyDescent="0.2">
      <c r="A342" s="9" t="s">
        <v>140</v>
      </c>
      <c r="B342" s="10" t="s">
        <v>527</v>
      </c>
      <c r="C342" s="11">
        <v>42.600050642922</v>
      </c>
      <c r="D342" s="11">
        <v>10.697580067714</v>
      </c>
      <c r="E342" s="11">
        <v>31.902470575208</v>
      </c>
      <c r="F342" s="11">
        <v>-25.053049983869002</v>
      </c>
      <c r="G342" s="11">
        <v>29.509785282067998</v>
      </c>
      <c r="H342" s="14">
        <v>0.43986999999999998</v>
      </c>
      <c r="I342" s="11">
        <v>10.013994679838</v>
      </c>
      <c r="J342" s="11">
        <v>0.68358538787599998</v>
      </c>
      <c r="K342" s="13"/>
      <c r="L342" s="13"/>
      <c r="M342" s="14"/>
      <c r="N342" s="11">
        <v>26.521693815195999</v>
      </c>
      <c r="O342" s="11">
        <v>5.380776760012</v>
      </c>
      <c r="P342" s="13"/>
      <c r="Q342" s="13"/>
      <c r="R342" s="14"/>
      <c r="S342" s="11">
        <v>36.535688495033995</v>
      </c>
      <c r="T342" s="11">
        <v>6.0643621478879997</v>
      </c>
      <c r="U342" s="13"/>
      <c r="V342" s="13"/>
      <c r="W342" s="14"/>
      <c r="X342" s="28">
        <v>0</v>
      </c>
    </row>
    <row r="343" spans="1:24" x14ac:dyDescent="0.2">
      <c r="A343" s="9" t="s">
        <v>280</v>
      </c>
      <c r="B343" s="10" t="s">
        <v>667</v>
      </c>
      <c r="C343" s="11">
        <v>2.2113229118869997</v>
      </c>
      <c r="D343" s="11">
        <v>0</v>
      </c>
      <c r="E343" s="11">
        <v>2.2113229118869997</v>
      </c>
      <c r="F343" s="11">
        <v>-21.328952626231001</v>
      </c>
      <c r="G343" s="11">
        <v>2.0454736934960001</v>
      </c>
      <c r="H343" s="14">
        <v>0.5</v>
      </c>
      <c r="I343" s="13"/>
      <c r="J343" s="11">
        <v>0</v>
      </c>
      <c r="K343" s="13"/>
      <c r="L343" s="13"/>
      <c r="M343" s="14"/>
      <c r="N343" s="13"/>
      <c r="O343" s="11">
        <v>2.2113229118869997</v>
      </c>
      <c r="P343" s="13"/>
      <c r="Q343" s="13"/>
      <c r="R343" s="14"/>
      <c r="S343" s="13"/>
      <c r="T343" s="11">
        <v>2.2113229118869997</v>
      </c>
      <c r="U343" s="13"/>
      <c r="V343" s="13"/>
      <c r="W343" s="14"/>
      <c r="X343" s="28">
        <v>-0.51289897825899999</v>
      </c>
    </row>
    <row r="344" spans="1:24" x14ac:dyDescent="0.2">
      <c r="A344" s="9" t="s">
        <v>138</v>
      </c>
      <c r="B344" s="10" t="s">
        <v>525</v>
      </c>
      <c r="C344" s="11">
        <v>41.572225836693001</v>
      </c>
      <c r="D344" s="11">
        <v>10.310112872357999</v>
      </c>
      <c r="E344" s="11">
        <v>31.262112964335</v>
      </c>
      <c r="F344" s="11">
        <v>11.434378842540999</v>
      </c>
      <c r="G344" s="11">
        <v>28.917454492009</v>
      </c>
      <c r="H344" s="14">
        <v>0</v>
      </c>
      <c r="I344" s="11">
        <v>9.6141724230310004</v>
      </c>
      <c r="J344" s="11">
        <v>0.69594044932699994</v>
      </c>
      <c r="K344" s="13"/>
      <c r="L344" s="13"/>
      <c r="M344" s="14"/>
      <c r="N344" s="11">
        <v>27.249320154103</v>
      </c>
      <c r="O344" s="11">
        <v>4.0127928102309998</v>
      </c>
      <c r="P344" s="13"/>
      <c r="Q344" s="13"/>
      <c r="R344" s="14"/>
      <c r="S344" s="11">
        <v>36.863492577133997</v>
      </c>
      <c r="T344" s="11">
        <v>4.7087332595579996</v>
      </c>
      <c r="U344" s="13"/>
      <c r="V344" s="13"/>
      <c r="W344" s="14"/>
      <c r="X344" s="28">
        <v>0</v>
      </c>
    </row>
    <row r="345" spans="1:24" x14ac:dyDescent="0.2">
      <c r="A345" s="9" t="s">
        <v>213</v>
      </c>
      <c r="B345" s="10" t="s">
        <v>600</v>
      </c>
      <c r="C345" s="11">
        <v>2.7265469763430001</v>
      </c>
      <c r="D345" s="11">
        <v>0.43953295281999999</v>
      </c>
      <c r="E345" s="11">
        <v>2.2870140235230001</v>
      </c>
      <c r="F345" s="11">
        <v>-2.3382619213889999</v>
      </c>
      <c r="G345" s="11">
        <v>2.1154879717589998</v>
      </c>
      <c r="H345" s="14">
        <v>0.5</v>
      </c>
      <c r="I345" s="13"/>
      <c r="J345" s="11">
        <v>0.43953295281999999</v>
      </c>
      <c r="K345" s="13"/>
      <c r="L345" s="13"/>
      <c r="M345" s="14"/>
      <c r="N345" s="13"/>
      <c r="O345" s="11">
        <v>2.2870140235230001</v>
      </c>
      <c r="P345" s="13"/>
      <c r="Q345" s="13"/>
      <c r="R345" s="14"/>
      <c r="S345" s="13"/>
      <c r="T345" s="11">
        <v>2.7265469763430001</v>
      </c>
      <c r="U345" s="13"/>
      <c r="V345" s="13"/>
      <c r="W345" s="14"/>
      <c r="X345" s="28">
        <v>0</v>
      </c>
    </row>
    <row r="346" spans="1:24" x14ac:dyDescent="0.2">
      <c r="A346" s="9" t="s">
        <v>13</v>
      </c>
      <c r="B346" s="10" t="s">
        <v>400</v>
      </c>
      <c r="C346" s="11">
        <v>150.93561500311699</v>
      </c>
      <c r="D346" s="11">
        <v>43.795125858928003</v>
      </c>
      <c r="E346" s="11">
        <v>107.140489144189</v>
      </c>
      <c r="F346" s="11">
        <v>4.6496947092660008</v>
      </c>
      <c r="G346" s="11">
        <v>99.10495245837501</v>
      </c>
      <c r="H346" s="14">
        <v>0</v>
      </c>
      <c r="I346" s="11">
        <v>34.253587944275999</v>
      </c>
      <c r="J346" s="11">
        <v>9.5415379146510002</v>
      </c>
      <c r="K346" s="13"/>
      <c r="L346" s="13"/>
      <c r="M346" s="14"/>
      <c r="N346" s="11">
        <v>75.462752480736995</v>
      </c>
      <c r="O346" s="11">
        <v>31.677736663451999</v>
      </c>
      <c r="P346" s="13"/>
      <c r="Q346" s="13"/>
      <c r="R346" s="14"/>
      <c r="S346" s="11">
        <v>109.71634042501299</v>
      </c>
      <c r="T346" s="11">
        <v>41.219274578102997</v>
      </c>
      <c r="U346" s="13"/>
      <c r="V346" s="13"/>
      <c r="W346" s="14"/>
      <c r="X346" s="28">
        <v>0</v>
      </c>
    </row>
    <row r="347" spans="1:24" x14ac:dyDescent="0.2">
      <c r="A347" s="9" t="s">
        <v>44</v>
      </c>
      <c r="B347" s="10" t="s">
        <v>431</v>
      </c>
      <c r="C347" s="11">
        <v>45.290229630324994</v>
      </c>
      <c r="D347" s="11">
        <v>10.302852816826999</v>
      </c>
      <c r="E347" s="11">
        <v>34.987376813497995</v>
      </c>
      <c r="F347" s="11">
        <v>-46.723702188189002</v>
      </c>
      <c r="G347" s="11">
        <v>32.363323552486001</v>
      </c>
      <c r="H347" s="14">
        <v>0.5</v>
      </c>
      <c r="I347" s="11">
        <v>9.9170994186499986</v>
      </c>
      <c r="J347" s="11">
        <v>0.38575339817599996</v>
      </c>
      <c r="K347" s="13"/>
      <c r="L347" s="13"/>
      <c r="M347" s="14"/>
      <c r="N347" s="11">
        <v>28.990702869167997</v>
      </c>
      <c r="O347" s="11">
        <v>5.9966739443300003</v>
      </c>
      <c r="P347" s="13"/>
      <c r="Q347" s="13"/>
      <c r="R347" s="14"/>
      <c r="S347" s="11">
        <v>38.907802287817994</v>
      </c>
      <c r="T347" s="11">
        <v>6.3824273425060003</v>
      </c>
      <c r="U347" s="13"/>
      <c r="V347" s="13"/>
      <c r="W347" s="14"/>
      <c r="X347" s="28">
        <v>0</v>
      </c>
    </row>
    <row r="348" spans="1:24" x14ac:dyDescent="0.2">
      <c r="A348" s="9" t="s">
        <v>281</v>
      </c>
      <c r="B348" s="10" t="s">
        <v>668</v>
      </c>
      <c r="C348" s="11">
        <v>2.2813896592740002</v>
      </c>
      <c r="D348" s="11">
        <v>0</v>
      </c>
      <c r="E348" s="11">
        <v>2.2813896592740002</v>
      </c>
      <c r="F348" s="11">
        <v>-18.843506424738003</v>
      </c>
      <c r="G348" s="11">
        <v>2.110285434828</v>
      </c>
      <c r="H348" s="14">
        <v>0.5</v>
      </c>
      <c r="I348" s="13"/>
      <c r="J348" s="11">
        <v>0</v>
      </c>
      <c r="K348" s="13"/>
      <c r="L348" s="13"/>
      <c r="M348" s="14"/>
      <c r="N348" s="13"/>
      <c r="O348" s="11">
        <v>2.2813896592740002</v>
      </c>
      <c r="P348" s="13"/>
      <c r="Q348" s="13"/>
      <c r="R348" s="14"/>
      <c r="S348" s="13"/>
      <c r="T348" s="11">
        <v>2.2813896592740002</v>
      </c>
      <c r="U348" s="13"/>
      <c r="V348" s="13"/>
      <c r="W348" s="14"/>
      <c r="X348" s="28">
        <v>-0.17990258490899999</v>
      </c>
    </row>
    <row r="349" spans="1:24" x14ac:dyDescent="0.2">
      <c r="A349" s="9" t="s">
        <v>159</v>
      </c>
      <c r="B349" s="10" t="s">
        <v>546</v>
      </c>
      <c r="C349" s="11">
        <v>24.554669626599999</v>
      </c>
      <c r="D349" s="11">
        <v>9.6201529877419993</v>
      </c>
      <c r="E349" s="11">
        <v>14.934516638858</v>
      </c>
      <c r="F349" s="11">
        <v>10.564177947749</v>
      </c>
      <c r="G349" s="11">
        <v>13.814427890944</v>
      </c>
      <c r="H349" s="14">
        <v>0</v>
      </c>
      <c r="I349" s="13"/>
      <c r="J349" s="13"/>
      <c r="K349" s="11">
        <v>9.6201529877419993</v>
      </c>
      <c r="L349" s="13"/>
      <c r="M349" s="14"/>
      <c r="N349" s="13"/>
      <c r="O349" s="13"/>
      <c r="P349" s="11">
        <v>14.934516638858</v>
      </c>
      <c r="Q349" s="13"/>
      <c r="R349" s="14"/>
      <c r="S349" s="13"/>
      <c r="T349" s="13"/>
      <c r="U349" s="11">
        <v>24.554669626599999</v>
      </c>
      <c r="V349" s="13"/>
      <c r="W349" s="14"/>
      <c r="X349" s="28">
        <v>0</v>
      </c>
    </row>
    <row r="350" spans="1:24" x14ac:dyDescent="0.2">
      <c r="A350" s="9" t="s">
        <v>237</v>
      </c>
      <c r="B350" s="10" t="s">
        <v>624</v>
      </c>
      <c r="C350" s="11">
        <v>1.4912948721439998</v>
      </c>
      <c r="D350" s="11">
        <v>0</v>
      </c>
      <c r="E350" s="11">
        <v>1.4912948721439998</v>
      </c>
      <c r="F350" s="11">
        <v>-15.54351082314</v>
      </c>
      <c r="G350" s="11">
        <v>1.379447756734</v>
      </c>
      <c r="H350" s="14">
        <v>0.5</v>
      </c>
      <c r="I350" s="13"/>
      <c r="J350" s="11">
        <v>0</v>
      </c>
      <c r="K350" s="13"/>
      <c r="L350" s="13"/>
      <c r="M350" s="14"/>
      <c r="N350" s="13"/>
      <c r="O350" s="11">
        <v>1.4912948721439998</v>
      </c>
      <c r="P350" s="13"/>
      <c r="Q350" s="13"/>
      <c r="R350" s="14"/>
      <c r="S350" s="13"/>
      <c r="T350" s="11">
        <v>1.4912948721439998</v>
      </c>
      <c r="U350" s="13"/>
      <c r="V350" s="13"/>
      <c r="W350" s="14"/>
      <c r="X350" s="28">
        <v>-8.2463768220000008E-3</v>
      </c>
    </row>
    <row r="351" spans="1:24" x14ac:dyDescent="0.2">
      <c r="A351" s="9" t="s">
        <v>336</v>
      </c>
      <c r="B351" s="10" t="s">
        <v>723</v>
      </c>
      <c r="C351" s="11">
        <v>2.4417298002800005</v>
      </c>
      <c r="D351" s="11">
        <v>0.16479494241300002</v>
      </c>
      <c r="E351" s="11">
        <v>2.2769348578670003</v>
      </c>
      <c r="F351" s="11">
        <v>-22.101537989642999</v>
      </c>
      <c r="G351" s="11">
        <v>2.1061647435269997</v>
      </c>
      <c r="H351" s="14">
        <v>0.5</v>
      </c>
      <c r="I351" s="13"/>
      <c r="J351" s="11">
        <v>0.16479494241300002</v>
      </c>
      <c r="K351" s="13"/>
      <c r="L351" s="13"/>
      <c r="M351" s="14"/>
      <c r="N351" s="13"/>
      <c r="O351" s="11">
        <v>2.2769348578670003</v>
      </c>
      <c r="P351" s="13"/>
      <c r="Q351" s="13"/>
      <c r="R351" s="14"/>
      <c r="S351" s="13"/>
      <c r="T351" s="11">
        <v>2.4417298002800005</v>
      </c>
      <c r="U351" s="13"/>
      <c r="V351" s="13"/>
      <c r="W351" s="14"/>
      <c r="X351" s="28">
        <v>0</v>
      </c>
    </row>
    <row r="352" spans="1:24" x14ac:dyDescent="0.2">
      <c r="A352" s="9" t="s">
        <v>71</v>
      </c>
      <c r="B352" s="10" t="s">
        <v>458</v>
      </c>
      <c r="C352" s="11">
        <v>91.649622632467</v>
      </c>
      <c r="D352" s="11">
        <v>22.348765497965999</v>
      </c>
      <c r="E352" s="11">
        <v>69.300857134501001</v>
      </c>
      <c r="F352" s="11">
        <v>7.3245514053849998</v>
      </c>
      <c r="G352" s="11">
        <v>64.103292849412995</v>
      </c>
      <c r="H352" s="14">
        <v>0</v>
      </c>
      <c r="I352" s="11">
        <v>21.154008099523999</v>
      </c>
      <c r="J352" s="11">
        <v>1.1947573984419999</v>
      </c>
      <c r="K352" s="13"/>
      <c r="L352" s="13"/>
      <c r="M352" s="14"/>
      <c r="N352" s="11">
        <v>59.611043956224002</v>
      </c>
      <c r="O352" s="11">
        <v>9.6898131782770012</v>
      </c>
      <c r="P352" s="13"/>
      <c r="Q352" s="13"/>
      <c r="R352" s="14"/>
      <c r="S352" s="11">
        <v>80.765052055748001</v>
      </c>
      <c r="T352" s="11">
        <v>10.884570576719002</v>
      </c>
      <c r="U352" s="13"/>
      <c r="V352" s="13"/>
      <c r="W352" s="14"/>
      <c r="X352" s="28">
        <v>0</v>
      </c>
    </row>
    <row r="353" spans="1:24" x14ac:dyDescent="0.2">
      <c r="A353" s="9" t="s">
        <v>65</v>
      </c>
      <c r="B353" s="10" t="s">
        <v>452</v>
      </c>
      <c r="C353" s="11">
        <v>97.511278113515999</v>
      </c>
      <c r="D353" s="11">
        <v>25.68666279096</v>
      </c>
      <c r="E353" s="11">
        <v>71.824615322555999</v>
      </c>
      <c r="F353" s="11">
        <v>35.083996645296999</v>
      </c>
      <c r="G353" s="11">
        <v>66.437769173364003</v>
      </c>
      <c r="H353" s="14">
        <v>0</v>
      </c>
      <c r="I353" s="11">
        <v>23.896790763758997</v>
      </c>
      <c r="J353" s="11">
        <v>1.7898720272009998</v>
      </c>
      <c r="K353" s="13"/>
      <c r="L353" s="13"/>
      <c r="M353" s="14"/>
      <c r="N353" s="11">
        <v>61.922339235133002</v>
      </c>
      <c r="O353" s="11">
        <v>9.9022760874230009</v>
      </c>
      <c r="P353" s="13"/>
      <c r="Q353" s="13"/>
      <c r="R353" s="14"/>
      <c r="S353" s="11">
        <v>85.819129998891995</v>
      </c>
      <c r="T353" s="11">
        <v>11.692148114624</v>
      </c>
      <c r="U353" s="13"/>
      <c r="V353" s="13"/>
      <c r="W353" s="14"/>
      <c r="X353" s="28">
        <v>0</v>
      </c>
    </row>
    <row r="354" spans="1:24" x14ac:dyDescent="0.2">
      <c r="A354" s="9" t="s">
        <v>35</v>
      </c>
      <c r="B354" s="10" t="s">
        <v>422</v>
      </c>
      <c r="C354" s="11">
        <v>93.453062588578007</v>
      </c>
      <c r="D354" s="11">
        <v>26.053177672341</v>
      </c>
      <c r="E354" s="11">
        <v>67.399884916236999</v>
      </c>
      <c r="F354" s="11">
        <v>48.511003434336999</v>
      </c>
      <c r="G354" s="11">
        <v>62.344893547519</v>
      </c>
      <c r="H354" s="14">
        <v>0</v>
      </c>
      <c r="I354" s="11">
        <v>22.919023538407998</v>
      </c>
      <c r="J354" s="11">
        <v>3.1341541339329999</v>
      </c>
      <c r="K354" s="13"/>
      <c r="L354" s="13"/>
      <c r="M354" s="14"/>
      <c r="N354" s="11">
        <v>53.236932146035997</v>
      </c>
      <c r="O354" s="11">
        <v>14.162952770199999</v>
      </c>
      <c r="P354" s="13"/>
      <c r="Q354" s="13"/>
      <c r="R354" s="14"/>
      <c r="S354" s="11">
        <v>76.155955684443995</v>
      </c>
      <c r="T354" s="11">
        <v>17.297106904132999</v>
      </c>
      <c r="U354" s="13"/>
      <c r="V354" s="13"/>
      <c r="W354" s="14"/>
      <c r="X354" s="28">
        <v>0</v>
      </c>
    </row>
    <row r="355" spans="1:24" x14ac:dyDescent="0.2">
      <c r="A355" s="9" t="s">
        <v>14</v>
      </c>
      <c r="B355" s="10" t="s">
        <v>401</v>
      </c>
      <c r="C355" s="11">
        <v>101.192665332486</v>
      </c>
      <c r="D355" s="11">
        <v>30.185433334920997</v>
      </c>
      <c r="E355" s="11">
        <v>71.007231997565</v>
      </c>
      <c r="F355" s="11">
        <v>37.812653205063995</v>
      </c>
      <c r="G355" s="11">
        <v>65.681689597746995</v>
      </c>
      <c r="H355" s="14">
        <v>0</v>
      </c>
      <c r="I355" s="11">
        <v>23.226091362934</v>
      </c>
      <c r="J355" s="11">
        <v>6.9593419719869996</v>
      </c>
      <c r="K355" s="13"/>
      <c r="L355" s="13"/>
      <c r="M355" s="14"/>
      <c r="N355" s="11">
        <v>46.052901494571998</v>
      </c>
      <c r="O355" s="11">
        <v>24.954330502992999</v>
      </c>
      <c r="P355" s="13"/>
      <c r="Q355" s="13"/>
      <c r="R355" s="14"/>
      <c r="S355" s="11">
        <v>69.278992857505997</v>
      </c>
      <c r="T355" s="11">
        <v>31.913672474979997</v>
      </c>
      <c r="U355" s="13"/>
      <c r="V355" s="13"/>
      <c r="W355" s="14"/>
      <c r="X355" s="28">
        <v>0</v>
      </c>
    </row>
    <row r="356" spans="1:24" x14ac:dyDescent="0.2">
      <c r="A356" s="9" t="s">
        <v>136</v>
      </c>
      <c r="B356" s="10" t="s">
        <v>523</v>
      </c>
      <c r="C356" s="11">
        <v>35.913180208668003</v>
      </c>
      <c r="D356" s="11">
        <v>5.8138421770510007</v>
      </c>
      <c r="E356" s="11">
        <v>30.099338031617002</v>
      </c>
      <c r="F356" s="11">
        <v>-24.841247678435998</v>
      </c>
      <c r="G356" s="11">
        <v>27.841887679246</v>
      </c>
      <c r="H356" s="14">
        <v>0.45214700000000002</v>
      </c>
      <c r="I356" s="11">
        <v>6.1164656629360001</v>
      </c>
      <c r="J356" s="11">
        <v>-0.30262348588499999</v>
      </c>
      <c r="K356" s="13"/>
      <c r="L356" s="13"/>
      <c r="M356" s="14"/>
      <c r="N356" s="11">
        <v>24.882462530552999</v>
      </c>
      <c r="O356" s="11">
        <v>5.216875501064</v>
      </c>
      <c r="P356" s="13"/>
      <c r="Q356" s="13"/>
      <c r="R356" s="14"/>
      <c r="S356" s="11">
        <v>30.998928193489</v>
      </c>
      <c r="T356" s="11">
        <v>4.9142520151789997</v>
      </c>
      <c r="U356" s="13"/>
      <c r="V356" s="13"/>
      <c r="W356" s="14"/>
      <c r="X356" s="28">
        <v>0</v>
      </c>
    </row>
    <row r="357" spans="1:24" x14ac:dyDescent="0.2">
      <c r="A357" s="9" t="s">
        <v>373</v>
      </c>
      <c r="B357" s="10" t="s">
        <v>760</v>
      </c>
      <c r="C357" s="11">
        <v>3.6181886904959999</v>
      </c>
      <c r="D357" s="11">
        <v>0.30673630163900001</v>
      </c>
      <c r="E357" s="11">
        <v>3.311452388857</v>
      </c>
      <c r="F357" s="11">
        <v>-24.224818239470999</v>
      </c>
      <c r="G357" s="11">
        <v>3.0630934596919999</v>
      </c>
      <c r="H357" s="14">
        <v>0.5</v>
      </c>
      <c r="I357" s="13"/>
      <c r="J357" s="11">
        <v>0.30673630163900001</v>
      </c>
      <c r="K357" s="13"/>
      <c r="L357" s="13"/>
      <c r="M357" s="14"/>
      <c r="N357" s="13"/>
      <c r="O357" s="11">
        <v>3.311452388857</v>
      </c>
      <c r="P357" s="13"/>
      <c r="Q357" s="13"/>
      <c r="R357" s="14"/>
      <c r="S357" s="13"/>
      <c r="T357" s="11">
        <v>3.6181886904959999</v>
      </c>
      <c r="U357" s="13"/>
      <c r="V357" s="13"/>
      <c r="W357" s="14"/>
      <c r="X357" s="28">
        <v>0</v>
      </c>
    </row>
    <row r="358" spans="1:24" x14ac:dyDescent="0.2">
      <c r="A358" s="9" t="s">
        <v>81</v>
      </c>
      <c r="B358" s="10" t="s">
        <v>468</v>
      </c>
      <c r="C358" s="11">
        <v>71.267415106179001</v>
      </c>
      <c r="D358" s="11">
        <v>9.6895430313839999</v>
      </c>
      <c r="E358" s="11">
        <v>61.577872074795003</v>
      </c>
      <c r="F358" s="11">
        <v>37.196314429865005</v>
      </c>
      <c r="G358" s="11">
        <v>56.959531669184997</v>
      </c>
      <c r="H358" s="14">
        <v>0</v>
      </c>
      <c r="I358" s="11">
        <v>8.0960499209810006</v>
      </c>
      <c r="J358" s="13"/>
      <c r="K358" s="11">
        <v>1.5934931104029999</v>
      </c>
      <c r="L358" s="13"/>
      <c r="M358" s="14"/>
      <c r="N358" s="11">
        <v>57.511000036729001</v>
      </c>
      <c r="O358" s="13"/>
      <c r="P358" s="11">
        <v>4.0668720380660002</v>
      </c>
      <c r="Q358" s="13"/>
      <c r="R358" s="14"/>
      <c r="S358" s="11">
        <v>65.607049957710004</v>
      </c>
      <c r="T358" s="13"/>
      <c r="U358" s="11">
        <v>5.6603651484690003</v>
      </c>
      <c r="V358" s="13"/>
      <c r="W358" s="14"/>
      <c r="X358" s="28">
        <v>0</v>
      </c>
    </row>
    <row r="359" spans="1:24" x14ac:dyDescent="0.2">
      <c r="A359" s="9" t="s">
        <v>268</v>
      </c>
      <c r="B359" s="10" t="s">
        <v>655</v>
      </c>
      <c r="C359" s="11">
        <v>2.8418827314940001</v>
      </c>
      <c r="D359" s="11">
        <v>0.114298875933</v>
      </c>
      <c r="E359" s="11">
        <v>2.7275838555609999</v>
      </c>
      <c r="F359" s="11">
        <v>-26.029679420202999</v>
      </c>
      <c r="G359" s="11">
        <v>2.5230150663939996</v>
      </c>
      <c r="H359" s="14">
        <v>0.5</v>
      </c>
      <c r="I359" s="13"/>
      <c r="J359" s="11">
        <v>0.114298875933</v>
      </c>
      <c r="K359" s="13"/>
      <c r="L359" s="13"/>
      <c r="M359" s="14"/>
      <c r="N359" s="13"/>
      <c r="O359" s="11">
        <v>2.7275838555609999</v>
      </c>
      <c r="P359" s="13"/>
      <c r="Q359" s="13"/>
      <c r="R359" s="14"/>
      <c r="S359" s="13"/>
      <c r="T359" s="11">
        <v>2.8418827314940001</v>
      </c>
      <c r="U359" s="13"/>
      <c r="V359" s="13"/>
      <c r="W359" s="14"/>
      <c r="X359" s="28">
        <v>0</v>
      </c>
    </row>
    <row r="360" spans="1:24" x14ac:dyDescent="0.2">
      <c r="A360" s="9" t="s">
        <v>357</v>
      </c>
      <c r="B360" s="10" t="s">
        <v>744</v>
      </c>
      <c r="C360" s="11">
        <v>4.7211699613439997</v>
      </c>
      <c r="D360" s="11">
        <v>0.835979373282</v>
      </c>
      <c r="E360" s="11">
        <v>3.8851905880620001</v>
      </c>
      <c r="F360" s="11">
        <v>-7.4330190862950003</v>
      </c>
      <c r="G360" s="11">
        <v>3.5938012939579997</v>
      </c>
      <c r="H360" s="14">
        <v>0.5</v>
      </c>
      <c r="I360" s="13"/>
      <c r="J360" s="11">
        <v>0.835979373282</v>
      </c>
      <c r="K360" s="13"/>
      <c r="L360" s="13"/>
      <c r="M360" s="14"/>
      <c r="N360" s="13"/>
      <c r="O360" s="11">
        <v>3.8851905880620001</v>
      </c>
      <c r="P360" s="13"/>
      <c r="Q360" s="13"/>
      <c r="R360" s="14"/>
      <c r="S360" s="13"/>
      <c r="T360" s="11">
        <v>4.7211699613439997</v>
      </c>
      <c r="U360" s="13"/>
      <c r="V360" s="13"/>
      <c r="W360" s="14"/>
      <c r="X360" s="28">
        <v>0</v>
      </c>
    </row>
    <row r="361" spans="1:24" x14ac:dyDescent="0.2">
      <c r="A361" s="9" t="s">
        <v>367</v>
      </c>
      <c r="B361" s="10" t="s">
        <v>754</v>
      </c>
      <c r="C361" s="11">
        <v>1.9239663937599998</v>
      </c>
      <c r="D361" s="11">
        <v>0</v>
      </c>
      <c r="E361" s="11">
        <v>1.9239663937599998</v>
      </c>
      <c r="F361" s="11">
        <v>-13.326523329033</v>
      </c>
      <c r="G361" s="11">
        <v>1.779668914228</v>
      </c>
      <c r="H361" s="14">
        <v>0.5</v>
      </c>
      <c r="I361" s="13"/>
      <c r="J361" s="11">
        <v>0</v>
      </c>
      <c r="K361" s="13"/>
      <c r="L361" s="13"/>
      <c r="M361" s="14"/>
      <c r="N361" s="13"/>
      <c r="O361" s="11">
        <v>1.9239663937599998</v>
      </c>
      <c r="P361" s="13"/>
      <c r="Q361" s="13"/>
      <c r="R361" s="14"/>
      <c r="S361" s="13"/>
      <c r="T361" s="11">
        <v>1.9239663937599998</v>
      </c>
      <c r="U361" s="13"/>
      <c r="V361" s="13"/>
      <c r="W361" s="14"/>
      <c r="X361" s="28">
        <v>-0.35236605930699999</v>
      </c>
    </row>
    <row r="362" spans="1:24" x14ac:dyDescent="0.2">
      <c r="A362" s="9" t="s">
        <v>225</v>
      </c>
      <c r="B362" s="10" t="s">
        <v>612</v>
      </c>
      <c r="C362" s="11">
        <v>2.8368653130310002</v>
      </c>
      <c r="D362" s="11">
        <v>0</v>
      </c>
      <c r="E362" s="11">
        <v>2.8368653130310002</v>
      </c>
      <c r="F362" s="11">
        <v>-9.8557063699060006</v>
      </c>
      <c r="G362" s="11">
        <v>2.6241004145530002</v>
      </c>
      <c r="H362" s="14">
        <v>0.5</v>
      </c>
      <c r="I362" s="13"/>
      <c r="J362" s="11">
        <v>0</v>
      </c>
      <c r="K362" s="13"/>
      <c r="L362" s="13"/>
      <c r="M362" s="14"/>
      <c r="N362" s="13"/>
      <c r="O362" s="11">
        <v>2.8368653130310002</v>
      </c>
      <c r="P362" s="13"/>
      <c r="Q362" s="13"/>
      <c r="R362" s="14"/>
      <c r="S362" s="13"/>
      <c r="T362" s="11">
        <v>2.8368653130310002</v>
      </c>
      <c r="U362" s="13"/>
      <c r="V362" s="13"/>
      <c r="W362" s="14"/>
      <c r="X362" s="28">
        <v>-0.261468218064</v>
      </c>
    </row>
    <row r="363" spans="1:24" x14ac:dyDescent="0.2">
      <c r="A363" s="9" t="s">
        <v>321</v>
      </c>
      <c r="B363" s="10" t="s">
        <v>708</v>
      </c>
      <c r="C363" s="11">
        <v>2.8561365222449995</v>
      </c>
      <c r="D363" s="11">
        <v>0.53076795874399996</v>
      </c>
      <c r="E363" s="11">
        <v>2.3253685635009997</v>
      </c>
      <c r="F363" s="11">
        <v>-9.1475031123520001</v>
      </c>
      <c r="G363" s="11">
        <v>2.150965921239</v>
      </c>
      <c r="H363" s="14">
        <v>0.5</v>
      </c>
      <c r="I363" s="13"/>
      <c r="J363" s="11">
        <v>0.53076795874399996</v>
      </c>
      <c r="K363" s="13"/>
      <c r="L363" s="13"/>
      <c r="M363" s="14"/>
      <c r="N363" s="13"/>
      <c r="O363" s="11">
        <v>2.3253685635009997</v>
      </c>
      <c r="P363" s="13"/>
      <c r="Q363" s="13"/>
      <c r="R363" s="14"/>
      <c r="S363" s="13"/>
      <c r="T363" s="11">
        <v>2.8561365222449995</v>
      </c>
      <c r="U363" s="13"/>
      <c r="V363" s="13"/>
      <c r="W363" s="14"/>
      <c r="X363" s="28">
        <v>0</v>
      </c>
    </row>
    <row r="364" spans="1:24" x14ac:dyDescent="0.2">
      <c r="A364" s="9" t="s">
        <v>269</v>
      </c>
      <c r="B364" s="10" t="s">
        <v>656</v>
      </c>
      <c r="C364" s="11">
        <v>2.900739576985</v>
      </c>
      <c r="D364" s="11">
        <v>0.10418435949600001</v>
      </c>
      <c r="E364" s="11">
        <v>2.7965552174889998</v>
      </c>
      <c r="F364" s="11">
        <v>-20.901932705236</v>
      </c>
      <c r="G364" s="11">
        <v>2.5868135761779998</v>
      </c>
      <c r="H364" s="14">
        <v>0.5</v>
      </c>
      <c r="I364" s="13"/>
      <c r="J364" s="11">
        <v>0.10418435949600001</v>
      </c>
      <c r="K364" s="13"/>
      <c r="L364" s="13"/>
      <c r="M364" s="14"/>
      <c r="N364" s="13"/>
      <c r="O364" s="11">
        <v>2.7965552174889998</v>
      </c>
      <c r="P364" s="13"/>
      <c r="Q364" s="13"/>
      <c r="R364" s="14"/>
      <c r="S364" s="13"/>
      <c r="T364" s="11">
        <v>2.900739576985</v>
      </c>
      <c r="U364" s="13"/>
      <c r="V364" s="13"/>
      <c r="W364" s="14"/>
      <c r="X364" s="28">
        <v>0</v>
      </c>
    </row>
    <row r="365" spans="1:24" x14ac:dyDescent="0.2">
      <c r="A365" s="9" t="s">
        <v>129</v>
      </c>
      <c r="B365" s="10" t="s">
        <v>516</v>
      </c>
      <c r="C365" s="11">
        <v>17.509670805881999</v>
      </c>
      <c r="D365" s="11">
        <v>0.11995483121600001</v>
      </c>
      <c r="E365" s="11">
        <v>17.389715974666</v>
      </c>
      <c r="F365" s="11">
        <v>-23.685719069414002</v>
      </c>
      <c r="G365" s="11">
        <v>16.085487276565999</v>
      </c>
      <c r="H365" s="14">
        <v>0.5</v>
      </c>
      <c r="I365" s="11">
        <v>1.6022273363790001</v>
      </c>
      <c r="J365" s="11">
        <v>-1.4822725051629999</v>
      </c>
      <c r="K365" s="13"/>
      <c r="L365" s="13"/>
      <c r="M365" s="14"/>
      <c r="N365" s="11">
        <v>12.995058960110999</v>
      </c>
      <c r="O365" s="11">
        <v>4.3946570145549995</v>
      </c>
      <c r="P365" s="13"/>
      <c r="Q365" s="13"/>
      <c r="R365" s="14"/>
      <c r="S365" s="11">
        <v>14.597286296489999</v>
      </c>
      <c r="T365" s="11">
        <v>2.9123845093919996</v>
      </c>
      <c r="U365" s="13"/>
      <c r="V365" s="13"/>
      <c r="W365" s="14"/>
      <c r="X365" s="28">
        <v>0</v>
      </c>
    </row>
    <row r="366" spans="1:24" x14ac:dyDescent="0.2">
      <c r="A366" s="9" t="s">
        <v>214</v>
      </c>
      <c r="B366" s="10" t="s">
        <v>601</v>
      </c>
      <c r="C366" s="11">
        <v>1.5832127590399998</v>
      </c>
      <c r="D366" s="11">
        <v>0</v>
      </c>
      <c r="E366" s="11">
        <v>1.5832127590399998</v>
      </c>
      <c r="F366" s="11">
        <v>-3.1689579598650002</v>
      </c>
      <c r="G366" s="11">
        <v>1.464471802112</v>
      </c>
      <c r="H366" s="14">
        <v>0.5</v>
      </c>
      <c r="I366" s="13"/>
      <c r="J366" s="11">
        <v>0</v>
      </c>
      <c r="K366" s="13"/>
      <c r="L366" s="13"/>
      <c r="M366" s="14"/>
      <c r="N366" s="13"/>
      <c r="O366" s="11">
        <v>1.5832127590399998</v>
      </c>
      <c r="P366" s="13"/>
      <c r="Q366" s="13"/>
      <c r="R366" s="14"/>
      <c r="S366" s="13"/>
      <c r="T366" s="11">
        <v>1.5832127590399998</v>
      </c>
      <c r="U366" s="13"/>
      <c r="V366" s="13"/>
      <c r="W366" s="14"/>
      <c r="X366" s="28">
        <v>-2.0762261527E-2</v>
      </c>
    </row>
    <row r="367" spans="1:24" x14ac:dyDescent="0.2">
      <c r="A367" s="9" t="s">
        <v>218</v>
      </c>
      <c r="B367" s="10" t="s">
        <v>605</v>
      </c>
      <c r="C367" s="11">
        <v>3.1161255332810001</v>
      </c>
      <c r="D367" s="11">
        <v>0.30734451382799999</v>
      </c>
      <c r="E367" s="11">
        <v>2.8087810194529998</v>
      </c>
      <c r="F367" s="11">
        <v>-9.8494952571799992</v>
      </c>
      <c r="G367" s="11">
        <v>2.5981224429939997</v>
      </c>
      <c r="H367" s="14">
        <v>0.5</v>
      </c>
      <c r="I367" s="13"/>
      <c r="J367" s="11">
        <v>0.30734451382799999</v>
      </c>
      <c r="K367" s="13"/>
      <c r="L367" s="13"/>
      <c r="M367" s="14"/>
      <c r="N367" s="13"/>
      <c r="O367" s="11">
        <v>2.8087810194529998</v>
      </c>
      <c r="P367" s="13"/>
      <c r="Q367" s="13"/>
      <c r="R367" s="14"/>
      <c r="S367" s="13"/>
      <c r="T367" s="11">
        <v>3.1161255332810001</v>
      </c>
      <c r="U367" s="13"/>
      <c r="V367" s="13"/>
      <c r="W367" s="14"/>
      <c r="X367" s="28">
        <v>0</v>
      </c>
    </row>
    <row r="368" spans="1:24" x14ac:dyDescent="0.2">
      <c r="A368" s="9" t="s">
        <v>292</v>
      </c>
      <c r="B368" s="10" t="s">
        <v>679</v>
      </c>
      <c r="C368" s="11">
        <v>3.6179844421439999</v>
      </c>
      <c r="D368" s="11">
        <v>0.43347601997199997</v>
      </c>
      <c r="E368" s="11">
        <v>3.1845084221720001</v>
      </c>
      <c r="F368" s="11">
        <v>-10.11262964322</v>
      </c>
      <c r="G368" s="11">
        <v>2.9456702905089998</v>
      </c>
      <c r="H368" s="14">
        <v>0.5</v>
      </c>
      <c r="I368" s="13"/>
      <c r="J368" s="11">
        <v>0.43347601997199997</v>
      </c>
      <c r="K368" s="13"/>
      <c r="L368" s="13"/>
      <c r="M368" s="14"/>
      <c r="N368" s="13"/>
      <c r="O368" s="11">
        <v>3.1845084221720001</v>
      </c>
      <c r="P368" s="13"/>
      <c r="Q368" s="13"/>
      <c r="R368" s="14"/>
      <c r="S368" s="13"/>
      <c r="T368" s="11">
        <v>3.6179844421439999</v>
      </c>
      <c r="U368" s="13"/>
      <c r="V368" s="13"/>
      <c r="W368" s="14"/>
      <c r="X368" s="28">
        <v>0</v>
      </c>
    </row>
    <row r="369" spans="1:24" x14ac:dyDescent="0.2">
      <c r="A369" s="9" t="s">
        <v>307</v>
      </c>
      <c r="B369" s="10" t="s">
        <v>694</v>
      </c>
      <c r="C369" s="11">
        <v>3.2746881559389998</v>
      </c>
      <c r="D369" s="11">
        <v>0.37074643403099999</v>
      </c>
      <c r="E369" s="11">
        <v>2.9039417219079997</v>
      </c>
      <c r="F369" s="11">
        <v>-3.6655823731579997</v>
      </c>
      <c r="G369" s="11">
        <v>2.686146092765</v>
      </c>
      <c r="H369" s="14">
        <v>0.5</v>
      </c>
      <c r="I369" s="13"/>
      <c r="J369" s="11">
        <v>0.37074643403099999</v>
      </c>
      <c r="K369" s="13"/>
      <c r="L369" s="13"/>
      <c r="M369" s="14"/>
      <c r="N369" s="13"/>
      <c r="O369" s="11">
        <v>2.9039417219079997</v>
      </c>
      <c r="P369" s="13"/>
      <c r="Q369" s="13"/>
      <c r="R369" s="14"/>
      <c r="S369" s="13"/>
      <c r="T369" s="11">
        <v>3.2746881559389998</v>
      </c>
      <c r="U369" s="13"/>
      <c r="V369" s="13"/>
      <c r="W369" s="14"/>
      <c r="X369" s="28">
        <v>0</v>
      </c>
    </row>
    <row r="370" spans="1:24" x14ac:dyDescent="0.2">
      <c r="A370" s="9" t="s">
        <v>160</v>
      </c>
      <c r="B370" s="10" t="s">
        <v>547</v>
      </c>
      <c r="C370" s="11">
        <v>52.989119669433009</v>
      </c>
      <c r="D370" s="11">
        <v>20.582370269657002</v>
      </c>
      <c r="E370" s="11">
        <v>32.406749399776004</v>
      </c>
      <c r="F370" s="11">
        <v>22.120429968903998</v>
      </c>
      <c r="G370" s="11">
        <v>29.976243194793</v>
      </c>
      <c r="H370" s="14">
        <v>0</v>
      </c>
      <c r="I370" s="13"/>
      <c r="J370" s="13"/>
      <c r="K370" s="11">
        <v>20.582370269657002</v>
      </c>
      <c r="L370" s="13"/>
      <c r="M370" s="14"/>
      <c r="N370" s="13"/>
      <c r="O370" s="13"/>
      <c r="P370" s="11">
        <v>32.406749399776004</v>
      </c>
      <c r="Q370" s="13"/>
      <c r="R370" s="14"/>
      <c r="S370" s="13"/>
      <c r="T370" s="13"/>
      <c r="U370" s="11">
        <v>52.989119669433009</v>
      </c>
      <c r="V370" s="13"/>
      <c r="W370" s="14"/>
      <c r="X370" s="28">
        <v>0</v>
      </c>
    </row>
    <row r="371" spans="1:24" x14ac:dyDescent="0.2">
      <c r="A371" s="9" t="s">
        <v>337</v>
      </c>
      <c r="B371" s="10" t="s">
        <v>724</v>
      </c>
      <c r="C371" s="11">
        <v>2.434285172619</v>
      </c>
      <c r="D371" s="11">
        <v>0.372528554442</v>
      </c>
      <c r="E371" s="11">
        <v>2.0617566181770002</v>
      </c>
      <c r="F371" s="11">
        <v>-10.902571439942001</v>
      </c>
      <c r="G371" s="11">
        <v>1.9071248718130001</v>
      </c>
      <c r="H371" s="14">
        <v>0.5</v>
      </c>
      <c r="I371" s="13"/>
      <c r="J371" s="11">
        <v>0.372528554442</v>
      </c>
      <c r="K371" s="13"/>
      <c r="L371" s="13"/>
      <c r="M371" s="14"/>
      <c r="N371" s="13"/>
      <c r="O371" s="11">
        <v>2.0617566181770002</v>
      </c>
      <c r="P371" s="13"/>
      <c r="Q371" s="13"/>
      <c r="R371" s="14"/>
      <c r="S371" s="13"/>
      <c r="T371" s="11">
        <v>2.434285172619</v>
      </c>
      <c r="U371" s="13"/>
      <c r="V371" s="13"/>
      <c r="W371" s="14"/>
      <c r="X371" s="28">
        <v>0</v>
      </c>
    </row>
    <row r="372" spans="1:24" x14ac:dyDescent="0.2">
      <c r="A372" s="9" t="s">
        <v>341</v>
      </c>
      <c r="B372" s="10" t="s">
        <v>728</v>
      </c>
      <c r="C372" s="11">
        <v>1.32564609517</v>
      </c>
      <c r="D372" s="11">
        <v>0.17019293025999999</v>
      </c>
      <c r="E372" s="11">
        <v>1.1554531649099999</v>
      </c>
      <c r="F372" s="11">
        <v>-3.2139852151549997</v>
      </c>
      <c r="G372" s="11">
        <v>1.068794177542</v>
      </c>
      <c r="H372" s="14">
        <v>0.5</v>
      </c>
      <c r="I372" s="13"/>
      <c r="J372" s="11">
        <v>0.17019293025999999</v>
      </c>
      <c r="K372" s="13"/>
      <c r="L372" s="13"/>
      <c r="M372" s="14"/>
      <c r="N372" s="13"/>
      <c r="O372" s="11">
        <v>1.1554531649099999</v>
      </c>
      <c r="P372" s="13"/>
      <c r="Q372" s="13"/>
      <c r="R372" s="14"/>
      <c r="S372" s="13"/>
      <c r="T372" s="11">
        <v>1.32564609517</v>
      </c>
      <c r="U372" s="13"/>
      <c r="V372" s="13"/>
      <c r="W372" s="14"/>
      <c r="X372" s="28">
        <v>0</v>
      </c>
    </row>
    <row r="373" spans="1:24" x14ac:dyDescent="0.2">
      <c r="A373" s="9" t="s">
        <v>82</v>
      </c>
      <c r="B373" s="10" t="s">
        <v>469</v>
      </c>
      <c r="C373" s="11">
        <v>88.265266247583995</v>
      </c>
      <c r="D373" s="11">
        <v>12.122186075030999</v>
      </c>
      <c r="E373" s="11">
        <v>76.143080172552999</v>
      </c>
      <c r="F373" s="11">
        <v>42.738935867241999</v>
      </c>
      <c r="G373" s="11">
        <v>70.432349159612002</v>
      </c>
      <c r="H373" s="14">
        <v>0</v>
      </c>
      <c r="I373" s="11">
        <v>10.035821969173</v>
      </c>
      <c r="J373" s="13"/>
      <c r="K373" s="11">
        <v>2.0863641058579998</v>
      </c>
      <c r="L373" s="13"/>
      <c r="M373" s="14"/>
      <c r="N373" s="11">
        <v>70.822068228305</v>
      </c>
      <c r="O373" s="13"/>
      <c r="P373" s="11">
        <v>5.3210119442480002</v>
      </c>
      <c r="Q373" s="13"/>
      <c r="R373" s="14"/>
      <c r="S373" s="11">
        <v>80.857890197478</v>
      </c>
      <c r="T373" s="13"/>
      <c r="U373" s="11">
        <v>7.4073760501060004</v>
      </c>
      <c r="V373" s="13"/>
      <c r="W373" s="14"/>
      <c r="X373" s="28">
        <v>0</v>
      </c>
    </row>
    <row r="374" spans="1:24" x14ac:dyDescent="0.2">
      <c r="A374" s="9" t="s">
        <v>161</v>
      </c>
      <c r="B374" s="10" t="s">
        <v>548</v>
      </c>
      <c r="C374" s="11">
        <v>38.433887823217006</v>
      </c>
      <c r="D374" s="11">
        <v>14.669803942600002</v>
      </c>
      <c r="E374" s="11">
        <v>23.764083880617001</v>
      </c>
      <c r="F374" s="11">
        <v>15.390973778711</v>
      </c>
      <c r="G374" s="11">
        <v>21.981777589570001</v>
      </c>
      <c r="H374" s="14">
        <v>0</v>
      </c>
      <c r="I374" s="13"/>
      <c r="J374" s="13"/>
      <c r="K374" s="11">
        <v>14.669803942600002</v>
      </c>
      <c r="L374" s="13"/>
      <c r="M374" s="14"/>
      <c r="N374" s="13"/>
      <c r="O374" s="13"/>
      <c r="P374" s="11">
        <v>23.764083880617001</v>
      </c>
      <c r="Q374" s="13"/>
      <c r="R374" s="14"/>
      <c r="S374" s="13"/>
      <c r="T374" s="13"/>
      <c r="U374" s="11">
        <v>38.433887823217006</v>
      </c>
      <c r="V374" s="13"/>
      <c r="W374" s="14"/>
      <c r="X374" s="28">
        <v>0</v>
      </c>
    </row>
    <row r="375" spans="1:24" x14ac:dyDescent="0.2">
      <c r="A375" s="9" t="s">
        <v>15</v>
      </c>
      <c r="B375" s="10" t="s">
        <v>402</v>
      </c>
      <c r="C375" s="11">
        <v>124.92961015269499</v>
      </c>
      <c r="D375" s="11">
        <v>38.098078819847998</v>
      </c>
      <c r="E375" s="11">
        <v>86.831531332846993</v>
      </c>
      <c r="F375" s="11">
        <v>-488.56206538383901</v>
      </c>
      <c r="G375" s="11">
        <v>80.319166482883006</v>
      </c>
      <c r="H375" s="14">
        <v>0.5</v>
      </c>
      <c r="I375" s="11">
        <v>25.472018532442998</v>
      </c>
      <c r="J375" s="11">
        <v>12.626060287404998</v>
      </c>
      <c r="K375" s="13"/>
      <c r="L375" s="13"/>
      <c r="M375" s="14"/>
      <c r="N375" s="11">
        <v>51.251799167907002</v>
      </c>
      <c r="O375" s="11">
        <v>35.579732164939998</v>
      </c>
      <c r="P375" s="13"/>
      <c r="Q375" s="13"/>
      <c r="R375" s="14"/>
      <c r="S375" s="11">
        <v>76.723817700349997</v>
      </c>
      <c r="T375" s="11">
        <v>48.205792452344994</v>
      </c>
      <c r="U375" s="13"/>
      <c r="V375" s="13"/>
      <c r="W375" s="14"/>
      <c r="X375" s="28">
        <v>0</v>
      </c>
    </row>
    <row r="376" spans="1:24" x14ac:dyDescent="0.2">
      <c r="A376" s="9" t="s">
        <v>219</v>
      </c>
      <c r="B376" s="10" t="s">
        <v>606</v>
      </c>
      <c r="C376" s="11">
        <v>1.959101346258</v>
      </c>
      <c r="D376" s="11">
        <v>0</v>
      </c>
      <c r="E376" s="11">
        <v>1.959101346258</v>
      </c>
      <c r="F376" s="11">
        <v>-5.1054696423270007</v>
      </c>
      <c r="G376" s="11">
        <v>1.8121687452890001</v>
      </c>
      <c r="H376" s="14">
        <v>0.5</v>
      </c>
      <c r="I376" s="13"/>
      <c r="J376" s="11">
        <v>0</v>
      </c>
      <c r="K376" s="13"/>
      <c r="L376" s="13"/>
      <c r="M376" s="14"/>
      <c r="N376" s="13"/>
      <c r="O376" s="11">
        <v>1.959101346258</v>
      </c>
      <c r="P376" s="13"/>
      <c r="Q376" s="13"/>
      <c r="R376" s="14"/>
      <c r="S376" s="13"/>
      <c r="T376" s="11">
        <v>1.959101346258</v>
      </c>
      <c r="U376" s="13"/>
      <c r="V376" s="13"/>
      <c r="W376" s="14"/>
      <c r="X376" s="28">
        <v>-0.12264994630300001</v>
      </c>
    </row>
    <row r="377" spans="1:24" x14ac:dyDescent="0.2">
      <c r="A377" s="9" t="s">
        <v>45</v>
      </c>
      <c r="B377" s="10" t="s">
        <v>432</v>
      </c>
      <c r="C377" s="11">
        <v>91.691811285493998</v>
      </c>
      <c r="D377" s="11">
        <v>23.871864285097001</v>
      </c>
      <c r="E377" s="11">
        <v>67.819947000396994</v>
      </c>
      <c r="F377" s="11">
        <v>27.254674315737002</v>
      </c>
      <c r="G377" s="11">
        <v>62.733450975366999</v>
      </c>
      <c r="H377" s="14">
        <v>0</v>
      </c>
      <c r="I377" s="11">
        <v>22.185696187851001</v>
      </c>
      <c r="J377" s="11">
        <v>1.6861680972450002</v>
      </c>
      <c r="K377" s="13"/>
      <c r="L377" s="13"/>
      <c r="M377" s="14"/>
      <c r="N377" s="11">
        <v>57.428509839165997</v>
      </c>
      <c r="O377" s="11">
        <v>10.39143716123</v>
      </c>
      <c r="P377" s="13"/>
      <c r="Q377" s="13"/>
      <c r="R377" s="14"/>
      <c r="S377" s="11">
        <v>79.614206027016991</v>
      </c>
      <c r="T377" s="11">
        <v>12.077605258475</v>
      </c>
      <c r="U377" s="13"/>
      <c r="V377" s="13"/>
      <c r="W377" s="14"/>
      <c r="X377" s="28">
        <v>0</v>
      </c>
    </row>
    <row r="378" spans="1:24" x14ac:dyDescent="0.2">
      <c r="A378" s="9" t="s">
        <v>149</v>
      </c>
      <c r="B378" s="10" t="s">
        <v>536</v>
      </c>
      <c r="C378" s="11">
        <v>63.661441853002998</v>
      </c>
      <c r="D378" s="11">
        <v>8.046086799047</v>
      </c>
      <c r="E378" s="11">
        <v>55.615355053956002</v>
      </c>
      <c r="F378" s="11">
        <v>-19.219164865889002</v>
      </c>
      <c r="G378" s="11">
        <v>51.444203424909006</v>
      </c>
      <c r="H378" s="14">
        <v>0.25682199999999999</v>
      </c>
      <c r="I378" s="11">
        <v>9.5755166238770002</v>
      </c>
      <c r="J378" s="11">
        <v>-1.52942982483</v>
      </c>
      <c r="K378" s="13"/>
      <c r="L378" s="13"/>
      <c r="M378" s="14"/>
      <c r="N378" s="11">
        <v>44.943416712944</v>
      </c>
      <c r="O378" s="11">
        <v>10.671938341011002</v>
      </c>
      <c r="P378" s="13"/>
      <c r="Q378" s="13"/>
      <c r="R378" s="14"/>
      <c r="S378" s="11">
        <v>54.518933336821</v>
      </c>
      <c r="T378" s="11">
        <v>9.1425085161810014</v>
      </c>
      <c r="U378" s="13"/>
      <c r="V378" s="13"/>
      <c r="W378" s="14"/>
      <c r="X378" s="28">
        <v>0</v>
      </c>
    </row>
    <row r="379" spans="1:24" x14ac:dyDescent="0.2">
      <c r="A379" s="9" t="s">
        <v>254</v>
      </c>
      <c r="B379" s="10" t="s">
        <v>641</v>
      </c>
      <c r="C379" s="11">
        <v>2.1499934709969994</v>
      </c>
      <c r="D379" s="11">
        <v>7.5610773069999995E-3</v>
      </c>
      <c r="E379" s="11">
        <v>2.1424323936899996</v>
      </c>
      <c r="F379" s="11">
        <v>-19.474110761176998</v>
      </c>
      <c r="G379" s="11">
        <v>1.9817499641630001</v>
      </c>
      <c r="H379" s="14">
        <v>0.5</v>
      </c>
      <c r="I379" s="13"/>
      <c r="J379" s="11">
        <v>7.5610773069999995E-3</v>
      </c>
      <c r="K379" s="13"/>
      <c r="L379" s="13"/>
      <c r="M379" s="14"/>
      <c r="N379" s="13"/>
      <c r="O379" s="11">
        <v>2.1424323936899996</v>
      </c>
      <c r="P379" s="13"/>
      <c r="Q379" s="13"/>
      <c r="R379" s="14"/>
      <c r="S379" s="13"/>
      <c r="T379" s="11">
        <v>2.1499934709969994</v>
      </c>
      <c r="U379" s="13"/>
      <c r="V379" s="13"/>
      <c r="W379" s="14"/>
      <c r="X379" s="28">
        <v>0</v>
      </c>
    </row>
    <row r="380" spans="1:24" x14ac:dyDescent="0.2">
      <c r="A380" s="9" t="s">
        <v>132</v>
      </c>
      <c r="B380" s="10" t="s">
        <v>519</v>
      </c>
      <c r="C380" s="11">
        <v>12.778807731264999</v>
      </c>
      <c r="D380" s="11">
        <v>0.551195596949</v>
      </c>
      <c r="E380" s="11">
        <v>12.227612134315999</v>
      </c>
      <c r="F380" s="11">
        <v>-27.766125489779</v>
      </c>
      <c r="G380" s="11">
        <v>11.310541224242</v>
      </c>
      <c r="H380" s="14">
        <v>0.5</v>
      </c>
      <c r="I380" s="11">
        <v>2.2883189688619998</v>
      </c>
      <c r="J380" s="11">
        <v>-1.7371233719129999</v>
      </c>
      <c r="K380" s="13"/>
      <c r="L380" s="13"/>
      <c r="M380" s="14"/>
      <c r="N380" s="11">
        <v>8.1945060467330002</v>
      </c>
      <c r="O380" s="11">
        <v>4.0331060875829996</v>
      </c>
      <c r="P380" s="13"/>
      <c r="Q380" s="13"/>
      <c r="R380" s="14"/>
      <c r="S380" s="11">
        <v>10.482825015595001</v>
      </c>
      <c r="T380" s="11">
        <v>2.2959827156699997</v>
      </c>
      <c r="U380" s="13"/>
      <c r="V380" s="13"/>
      <c r="W380" s="14"/>
      <c r="X380" s="28">
        <v>0</v>
      </c>
    </row>
    <row r="381" spans="1:24" x14ac:dyDescent="0.2">
      <c r="A381" s="9" t="s">
        <v>50</v>
      </c>
      <c r="B381" s="10" t="s">
        <v>437</v>
      </c>
      <c r="C381" s="11">
        <v>106.05648186481102</v>
      </c>
      <c r="D381" s="11">
        <v>27.796665780958001</v>
      </c>
      <c r="E381" s="11">
        <v>78.259816083853011</v>
      </c>
      <c r="F381" s="11">
        <v>43.702078443232999</v>
      </c>
      <c r="G381" s="11">
        <v>72.390329877564</v>
      </c>
      <c r="H381" s="14">
        <v>0</v>
      </c>
      <c r="I381" s="11">
        <v>25.924469967194</v>
      </c>
      <c r="J381" s="11">
        <v>1.872195813764</v>
      </c>
      <c r="K381" s="13"/>
      <c r="L381" s="13"/>
      <c r="M381" s="14"/>
      <c r="N381" s="11">
        <v>67.341462786424998</v>
      </c>
      <c r="O381" s="11">
        <v>10.918353297428</v>
      </c>
      <c r="P381" s="13"/>
      <c r="Q381" s="13"/>
      <c r="R381" s="14"/>
      <c r="S381" s="11">
        <v>93.265932753618998</v>
      </c>
      <c r="T381" s="11">
        <v>12.790549111192</v>
      </c>
      <c r="U381" s="13"/>
      <c r="V381" s="13"/>
      <c r="W381" s="14"/>
      <c r="X381" s="28">
        <v>0</v>
      </c>
    </row>
    <row r="382" spans="1:24" x14ac:dyDescent="0.2">
      <c r="A382" s="9" t="s">
        <v>368</v>
      </c>
      <c r="B382" s="10" t="s">
        <v>755</v>
      </c>
      <c r="C382" s="11">
        <v>2.0507624250859999</v>
      </c>
      <c r="D382" s="11">
        <v>0</v>
      </c>
      <c r="E382" s="11">
        <v>2.0507624250859999</v>
      </c>
      <c r="F382" s="11">
        <v>-16.484025430780999</v>
      </c>
      <c r="G382" s="11">
        <v>1.896955243204</v>
      </c>
      <c r="H382" s="14">
        <v>0.5</v>
      </c>
      <c r="I382" s="13"/>
      <c r="J382" s="11">
        <v>0</v>
      </c>
      <c r="K382" s="13"/>
      <c r="L382" s="13"/>
      <c r="M382" s="14"/>
      <c r="N382" s="13"/>
      <c r="O382" s="11">
        <v>2.0507624250859999</v>
      </c>
      <c r="P382" s="13"/>
      <c r="Q382" s="13"/>
      <c r="R382" s="14"/>
      <c r="S382" s="13"/>
      <c r="T382" s="11">
        <v>2.0507624250859999</v>
      </c>
      <c r="U382" s="13"/>
      <c r="V382" s="13"/>
      <c r="W382" s="14"/>
      <c r="X382" s="28">
        <v>-0.52836615250200003</v>
      </c>
    </row>
    <row r="383" spans="1:24" x14ac:dyDescent="0.2">
      <c r="A383" s="9" t="s">
        <v>133</v>
      </c>
      <c r="B383" s="10" t="s">
        <v>520</v>
      </c>
      <c r="C383" s="11">
        <v>13.566578434613001</v>
      </c>
      <c r="D383" s="11">
        <v>0</v>
      </c>
      <c r="E383" s="11">
        <v>13.566578434613001</v>
      </c>
      <c r="F383" s="11">
        <v>-14.472209315851</v>
      </c>
      <c r="G383" s="11">
        <v>12.549085052017</v>
      </c>
      <c r="H383" s="14">
        <v>0.5</v>
      </c>
      <c r="I383" s="11">
        <v>0</v>
      </c>
      <c r="J383" s="11">
        <v>0</v>
      </c>
      <c r="K383" s="13"/>
      <c r="L383" s="13"/>
      <c r="M383" s="14"/>
      <c r="N383" s="11">
        <v>6.4782063055450001</v>
      </c>
      <c r="O383" s="11">
        <v>7.0883721290680004</v>
      </c>
      <c r="P383" s="13"/>
      <c r="Q383" s="13"/>
      <c r="R383" s="14"/>
      <c r="S383" s="11">
        <v>6.4782063055450001</v>
      </c>
      <c r="T383" s="11">
        <v>7.0883721290680004</v>
      </c>
      <c r="U383" s="13"/>
      <c r="V383" s="13"/>
      <c r="W383" s="14"/>
      <c r="X383" s="28">
        <v>-3.3509928022090003</v>
      </c>
    </row>
    <row r="384" spans="1:24" x14ac:dyDescent="0.2">
      <c r="A384" s="9" t="s">
        <v>66</v>
      </c>
      <c r="B384" s="10" t="s">
        <v>453</v>
      </c>
      <c r="C384" s="11">
        <v>106.84210855127201</v>
      </c>
      <c r="D384" s="11">
        <v>30.297897393541998</v>
      </c>
      <c r="E384" s="11">
        <v>76.544211157730004</v>
      </c>
      <c r="F384" s="11">
        <v>37.998970814873005</v>
      </c>
      <c r="G384" s="11">
        <v>70.803395320901004</v>
      </c>
      <c r="H384" s="14">
        <v>0</v>
      </c>
      <c r="I384" s="11">
        <v>28.103348972585998</v>
      </c>
      <c r="J384" s="11">
        <v>2.194548420956</v>
      </c>
      <c r="K384" s="13"/>
      <c r="L384" s="13"/>
      <c r="M384" s="14"/>
      <c r="N384" s="11">
        <v>66.309640750481009</v>
      </c>
      <c r="O384" s="11">
        <v>10.234570407250001</v>
      </c>
      <c r="P384" s="13"/>
      <c r="Q384" s="13"/>
      <c r="R384" s="14"/>
      <c r="S384" s="11">
        <v>94.412989723067</v>
      </c>
      <c r="T384" s="11">
        <v>12.429118828206001</v>
      </c>
      <c r="U384" s="13"/>
      <c r="V384" s="13"/>
      <c r="W384" s="14"/>
      <c r="X384" s="28">
        <v>0</v>
      </c>
    </row>
    <row r="385" spans="1:24" x14ac:dyDescent="0.2">
      <c r="A385" s="9" t="s">
        <v>257</v>
      </c>
      <c r="B385" s="10" t="s">
        <v>644</v>
      </c>
      <c r="C385" s="11">
        <v>2.8184012037389996</v>
      </c>
      <c r="D385" s="11">
        <v>0.30597016691000001</v>
      </c>
      <c r="E385" s="11">
        <v>2.5124310368289997</v>
      </c>
      <c r="F385" s="11">
        <v>-14.475779542594999</v>
      </c>
      <c r="G385" s="11">
        <v>2.3239987090670002</v>
      </c>
      <c r="H385" s="14">
        <v>0.5</v>
      </c>
      <c r="I385" s="13"/>
      <c r="J385" s="11">
        <v>0.30597016691000001</v>
      </c>
      <c r="K385" s="13"/>
      <c r="L385" s="13"/>
      <c r="M385" s="14"/>
      <c r="N385" s="13"/>
      <c r="O385" s="11">
        <v>2.5124310368289997</v>
      </c>
      <c r="P385" s="13"/>
      <c r="Q385" s="13"/>
      <c r="R385" s="14"/>
      <c r="S385" s="13"/>
      <c r="T385" s="11">
        <v>2.8184012037389996</v>
      </c>
      <c r="U385" s="13"/>
      <c r="V385" s="13"/>
      <c r="W385" s="14"/>
      <c r="X385" s="28">
        <v>0</v>
      </c>
    </row>
    <row r="386" spans="1:24" x14ac:dyDescent="0.2">
      <c r="A386" s="9" t="s">
        <v>98</v>
      </c>
      <c r="B386" s="10" t="s">
        <v>485</v>
      </c>
      <c r="C386" s="11">
        <v>70.429750437118997</v>
      </c>
      <c r="D386" s="11">
        <v>9.4355195056669992</v>
      </c>
      <c r="E386" s="11">
        <v>60.994230931452002</v>
      </c>
      <c r="F386" s="11">
        <v>43.126265941187</v>
      </c>
      <c r="G386" s="11">
        <v>56.419663611593002</v>
      </c>
      <c r="H386" s="14">
        <v>0</v>
      </c>
      <c r="I386" s="11">
        <v>9.4355195056669992</v>
      </c>
      <c r="J386" s="13"/>
      <c r="K386" s="13"/>
      <c r="L386" s="13"/>
      <c r="M386" s="14"/>
      <c r="N386" s="11">
        <v>60.994230931452002</v>
      </c>
      <c r="O386" s="13"/>
      <c r="P386" s="13"/>
      <c r="Q386" s="13"/>
      <c r="R386" s="14"/>
      <c r="S386" s="11">
        <v>70.429750437118997</v>
      </c>
      <c r="T386" s="13"/>
      <c r="U386" s="13"/>
      <c r="V386" s="13"/>
      <c r="W386" s="14"/>
      <c r="X386" s="28">
        <v>0</v>
      </c>
    </row>
    <row r="387" spans="1:24" x14ac:dyDescent="0.2">
      <c r="A387" s="9" t="s">
        <v>380</v>
      </c>
      <c r="B387" s="10" t="s">
        <v>767</v>
      </c>
      <c r="C387" s="11">
        <v>2.5944505891459997</v>
      </c>
      <c r="D387" s="11">
        <v>7.6800591169999995E-3</v>
      </c>
      <c r="E387" s="11">
        <v>2.5867705300289998</v>
      </c>
      <c r="F387" s="11">
        <v>-10.5807462414</v>
      </c>
      <c r="G387" s="11">
        <v>2.392762740277</v>
      </c>
      <c r="H387" s="14">
        <v>0.5</v>
      </c>
      <c r="I387" s="13"/>
      <c r="J387" s="11">
        <v>7.6800591169999995E-3</v>
      </c>
      <c r="K387" s="13"/>
      <c r="L387" s="13"/>
      <c r="M387" s="14"/>
      <c r="N387" s="13"/>
      <c r="O387" s="11">
        <v>2.5867705300289998</v>
      </c>
      <c r="P387" s="13"/>
      <c r="Q387" s="13"/>
      <c r="R387" s="14"/>
      <c r="S387" s="13"/>
      <c r="T387" s="11">
        <v>2.5944505891459997</v>
      </c>
      <c r="U387" s="13"/>
      <c r="V387" s="13"/>
      <c r="W387" s="14"/>
      <c r="X387" s="28">
        <v>0</v>
      </c>
    </row>
    <row r="388" spans="1:24" x14ac:dyDescent="0.2">
      <c r="A388" s="9" t="s">
        <v>258</v>
      </c>
      <c r="B388" s="10" t="s">
        <v>645</v>
      </c>
      <c r="C388" s="11">
        <v>2.7590750614359996</v>
      </c>
      <c r="D388" s="11">
        <v>0.21101990294799999</v>
      </c>
      <c r="E388" s="11">
        <v>2.5480551584879998</v>
      </c>
      <c r="F388" s="11">
        <v>-14.220919650789</v>
      </c>
      <c r="G388" s="11">
        <v>2.3569510216009997</v>
      </c>
      <c r="H388" s="14">
        <v>0.5</v>
      </c>
      <c r="I388" s="13"/>
      <c r="J388" s="11">
        <v>0.21101990294799999</v>
      </c>
      <c r="K388" s="13"/>
      <c r="L388" s="13"/>
      <c r="M388" s="14"/>
      <c r="N388" s="13"/>
      <c r="O388" s="11">
        <v>2.5480551584879998</v>
      </c>
      <c r="P388" s="13"/>
      <c r="Q388" s="13"/>
      <c r="R388" s="14"/>
      <c r="S388" s="13"/>
      <c r="T388" s="11">
        <v>2.7590750614359996</v>
      </c>
      <c r="U388" s="13"/>
      <c r="V388" s="13"/>
      <c r="W388" s="14"/>
      <c r="X388" s="28">
        <v>0</v>
      </c>
    </row>
    <row r="389" spans="1:24" x14ac:dyDescent="0.2">
      <c r="A389" s="9" t="s">
        <v>188</v>
      </c>
      <c r="B389" s="10" t="s">
        <v>575</v>
      </c>
      <c r="C389" s="11">
        <v>3.3314519824540003</v>
      </c>
      <c r="D389" s="11">
        <v>0.11669392475599999</v>
      </c>
      <c r="E389" s="11">
        <v>3.2147580576980004</v>
      </c>
      <c r="F389" s="11">
        <v>-26.25665591788</v>
      </c>
      <c r="G389" s="11">
        <v>2.9736512033709999</v>
      </c>
      <c r="H389" s="14">
        <v>0.5</v>
      </c>
      <c r="I389" s="13"/>
      <c r="J389" s="11">
        <v>0.11669392475599999</v>
      </c>
      <c r="K389" s="13"/>
      <c r="L389" s="13"/>
      <c r="M389" s="14"/>
      <c r="N389" s="13"/>
      <c r="O389" s="11">
        <v>3.2147580576980004</v>
      </c>
      <c r="P389" s="13"/>
      <c r="Q389" s="13"/>
      <c r="R389" s="14"/>
      <c r="S389" s="13"/>
      <c r="T389" s="11">
        <v>3.3314519824540003</v>
      </c>
      <c r="U389" s="13"/>
      <c r="V389" s="13"/>
      <c r="W389" s="14"/>
      <c r="X389" s="28">
        <v>0</v>
      </c>
    </row>
    <row r="390" spans="1:24" x14ac:dyDescent="0.2">
      <c r="A390" s="9" t="s">
        <v>293</v>
      </c>
      <c r="B390" s="10" t="s">
        <v>680</v>
      </c>
      <c r="C390" s="11">
        <v>3.7409370189110005</v>
      </c>
      <c r="D390" s="11">
        <v>0.46561262461899999</v>
      </c>
      <c r="E390" s="11">
        <v>3.2753243942920003</v>
      </c>
      <c r="F390" s="11">
        <v>-7.718305100776</v>
      </c>
      <c r="G390" s="11">
        <v>3.0296750647200001</v>
      </c>
      <c r="H390" s="14">
        <v>0.5</v>
      </c>
      <c r="I390" s="13"/>
      <c r="J390" s="11">
        <v>0.46561262461899999</v>
      </c>
      <c r="K390" s="13"/>
      <c r="L390" s="13"/>
      <c r="M390" s="14"/>
      <c r="N390" s="13"/>
      <c r="O390" s="11">
        <v>3.2753243942920003</v>
      </c>
      <c r="P390" s="13"/>
      <c r="Q390" s="13"/>
      <c r="R390" s="14"/>
      <c r="S390" s="13"/>
      <c r="T390" s="11">
        <v>3.7409370189110005</v>
      </c>
      <c r="U390" s="13"/>
      <c r="V390" s="13"/>
      <c r="W390" s="14"/>
      <c r="X390" s="28">
        <v>0</v>
      </c>
    </row>
    <row r="391" spans="1:24" x14ac:dyDescent="0.2">
      <c r="A391" s="9" t="s">
        <v>259</v>
      </c>
      <c r="B391" s="10" t="s">
        <v>646</v>
      </c>
      <c r="C391" s="11">
        <v>2.832193417769</v>
      </c>
      <c r="D391" s="11">
        <v>0.100683124675</v>
      </c>
      <c r="E391" s="11">
        <v>2.7315102930939998</v>
      </c>
      <c r="F391" s="11">
        <v>-9.4376190141400009</v>
      </c>
      <c r="G391" s="11">
        <v>2.5266470211120002</v>
      </c>
      <c r="H391" s="14">
        <v>0.5</v>
      </c>
      <c r="I391" s="13"/>
      <c r="J391" s="11">
        <v>0.100683124675</v>
      </c>
      <c r="K391" s="13"/>
      <c r="L391" s="13"/>
      <c r="M391" s="14"/>
      <c r="N391" s="13"/>
      <c r="O391" s="11">
        <v>2.7315102930939998</v>
      </c>
      <c r="P391" s="13"/>
      <c r="Q391" s="13"/>
      <c r="R391" s="14"/>
      <c r="S391" s="13"/>
      <c r="T391" s="11">
        <v>2.832193417769</v>
      </c>
      <c r="U391" s="13"/>
      <c r="V391" s="13"/>
      <c r="W391" s="14"/>
      <c r="X391" s="28">
        <v>0</v>
      </c>
    </row>
    <row r="392" spans="1:24" x14ac:dyDescent="0.2">
      <c r="A392" s="9" t="s">
        <v>114</v>
      </c>
      <c r="B392" s="10" t="s">
        <v>501</v>
      </c>
      <c r="C392" s="11">
        <v>30.087450454063003</v>
      </c>
      <c r="D392" s="11">
        <v>4.5756922149250006</v>
      </c>
      <c r="E392" s="11">
        <v>25.511758239138</v>
      </c>
      <c r="F392" s="11">
        <v>-24.088339349491999</v>
      </c>
      <c r="G392" s="11">
        <v>23.598376371203003</v>
      </c>
      <c r="H392" s="14">
        <v>0.485651</v>
      </c>
      <c r="I392" s="11">
        <v>4.934399792722</v>
      </c>
      <c r="J392" s="11">
        <v>-0.35870757779700002</v>
      </c>
      <c r="K392" s="13"/>
      <c r="L392" s="13"/>
      <c r="M392" s="14"/>
      <c r="N392" s="11">
        <v>20.044698099234999</v>
      </c>
      <c r="O392" s="11">
        <v>5.4670601399020002</v>
      </c>
      <c r="P392" s="13"/>
      <c r="Q392" s="13"/>
      <c r="R392" s="14"/>
      <c r="S392" s="11">
        <v>24.979097891957</v>
      </c>
      <c r="T392" s="11">
        <v>5.1083525621049999</v>
      </c>
      <c r="U392" s="13"/>
      <c r="V392" s="13"/>
      <c r="W392" s="14"/>
      <c r="X392" s="28">
        <v>0</v>
      </c>
    </row>
  </sheetData>
  <sortState ref="A7:Y392">
    <sortCondition ref="B7:B392"/>
  </sortState>
  <mergeCells count="3">
    <mergeCell ref="I3:M3"/>
    <mergeCell ref="N3:R3"/>
    <mergeCell ref="S3:W3"/>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2"/>
  <sheetViews>
    <sheetView showZeros="0" zoomScale="80" zoomScaleNormal="80" workbookViewId="0">
      <pane xSplit="2" ySplit="4" topLeftCell="C5" activePane="bottomRight" state="frozen"/>
      <selection pane="topRight" activeCell="C1" sqref="C1"/>
      <selection pane="bottomLeft" activeCell="A5" sqref="A5"/>
      <selection pane="bottomRight" activeCell="G15" sqref="G15"/>
    </sheetView>
  </sheetViews>
  <sheetFormatPr defaultRowHeight="15" x14ac:dyDescent="0.2"/>
  <cols>
    <col min="2" max="2" width="30.77734375" style="2" customWidth="1"/>
    <col min="3" max="23" width="10.77734375" style="11" customWidth="1"/>
    <col min="24" max="24" width="8.88671875" style="16"/>
  </cols>
  <sheetData>
    <row r="1" spans="1:31" x14ac:dyDescent="0.2">
      <c r="B1" s="1" t="s">
        <v>794</v>
      </c>
      <c r="X1" s="11"/>
      <c r="Y1" s="2"/>
      <c r="Z1" s="2"/>
      <c r="AA1" s="2"/>
      <c r="AB1" s="2"/>
      <c r="AC1" s="2"/>
      <c r="AD1" s="2"/>
      <c r="AE1" s="2"/>
    </row>
    <row r="2" spans="1:31" ht="15.75" thickBot="1" x14ac:dyDescent="0.25">
      <c r="B2" s="1"/>
      <c r="C2" s="15"/>
      <c r="D2" s="15"/>
      <c r="E2" s="15"/>
      <c r="F2" s="15"/>
      <c r="G2" s="15"/>
      <c r="H2" s="15"/>
    </row>
    <row r="3" spans="1:31" x14ac:dyDescent="0.2">
      <c r="A3" s="3"/>
      <c r="B3" s="4"/>
      <c r="C3" s="17"/>
      <c r="D3" s="17"/>
      <c r="E3" s="17"/>
      <c r="F3" s="17"/>
      <c r="G3" s="17"/>
      <c r="H3" s="17"/>
      <c r="I3" s="56" t="s">
        <v>775</v>
      </c>
      <c r="J3" s="57"/>
      <c r="K3" s="57"/>
      <c r="L3" s="57"/>
      <c r="M3" s="58"/>
      <c r="N3" s="56" t="s">
        <v>776</v>
      </c>
      <c r="O3" s="57"/>
      <c r="P3" s="57"/>
      <c r="Q3" s="57"/>
      <c r="R3" s="58"/>
      <c r="S3" s="57" t="s">
        <v>777</v>
      </c>
      <c r="T3" s="57"/>
      <c r="U3" s="57"/>
      <c r="V3" s="57"/>
      <c r="W3" s="57"/>
      <c r="X3" s="18"/>
    </row>
    <row r="4" spans="1:31" ht="61.5" customHeight="1" thickBot="1" x14ac:dyDescent="0.25">
      <c r="A4" s="5" t="s">
        <v>791</v>
      </c>
      <c r="B4" s="6" t="s">
        <v>778</v>
      </c>
      <c r="C4" s="19" t="s">
        <v>779</v>
      </c>
      <c r="D4" s="19" t="s">
        <v>780</v>
      </c>
      <c r="E4" s="19" t="s">
        <v>781</v>
      </c>
      <c r="F4" s="19" t="s">
        <v>782</v>
      </c>
      <c r="G4" s="19" t="s">
        <v>783</v>
      </c>
      <c r="H4" s="19" t="s">
        <v>784</v>
      </c>
      <c r="I4" s="20" t="s">
        <v>785</v>
      </c>
      <c r="J4" s="21" t="s">
        <v>786</v>
      </c>
      <c r="K4" s="21" t="s">
        <v>787</v>
      </c>
      <c r="L4" s="21" t="s">
        <v>788</v>
      </c>
      <c r="M4" s="22" t="s">
        <v>789</v>
      </c>
      <c r="N4" s="20" t="s">
        <v>785</v>
      </c>
      <c r="O4" s="21" t="s">
        <v>786</v>
      </c>
      <c r="P4" s="21" t="s">
        <v>787</v>
      </c>
      <c r="Q4" s="21" t="s">
        <v>788</v>
      </c>
      <c r="R4" s="22" t="s">
        <v>789</v>
      </c>
      <c r="S4" s="21" t="s">
        <v>785</v>
      </c>
      <c r="T4" s="21" t="s">
        <v>786</v>
      </c>
      <c r="U4" s="21" t="s">
        <v>787</v>
      </c>
      <c r="V4" s="21" t="s">
        <v>788</v>
      </c>
      <c r="W4" s="21" t="s">
        <v>789</v>
      </c>
      <c r="X4" s="23" t="s">
        <v>790</v>
      </c>
    </row>
    <row r="5" spans="1:31" x14ac:dyDescent="0.2">
      <c r="A5" s="7"/>
      <c r="B5" s="8"/>
      <c r="C5" s="15"/>
      <c r="D5" s="15"/>
      <c r="E5" s="15"/>
      <c r="F5" s="15"/>
      <c r="G5" s="15"/>
      <c r="H5" s="15"/>
      <c r="I5" s="24"/>
      <c r="J5" s="25"/>
      <c r="K5" s="25"/>
      <c r="L5" s="25"/>
      <c r="M5" s="26"/>
      <c r="N5" s="24"/>
      <c r="O5" s="25"/>
      <c r="P5" s="25"/>
      <c r="Q5" s="25"/>
      <c r="R5" s="26"/>
      <c r="S5" s="15"/>
      <c r="T5" s="15"/>
      <c r="U5" s="15"/>
      <c r="V5" s="15"/>
      <c r="W5" s="15"/>
      <c r="X5" s="27"/>
    </row>
    <row r="6" spans="1:31" x14ac:dyDescent="0.2">
      <c r="A6" s="9" t="s">
        <v>0</v>
      </c>
      <c r="B6" s="10" t="s">
        <v>387</v>
      </c>
      <c r="C6" s="11">
        <v>14652.577727427783</v>
      </c>
      <c r="D6" s="11">
        <v>2283.9503327138855</v>
      </c>
      <c r="E6" s="11">
        <v>12368.627394713898</v>
      </c>
      <c r="I6" s="12">
        <v>1861.3458900251126</v>
      </c>
      <c r="J6" s="13">
        <v>85.661208733326021</v>
      </c>
      <c r="K6" s="13">
        <v>285.38104577350992</v>
      </c>
      <c r="L6" s="13">
        <v>20.647927247258998</v>
      </c>
      <c r="M6" s="14">
        <v>29.140588903809999</v>
      </c>
      <c r="N6" s="12">
        <v>8849.3037849381944</v>
      </c>
      <c r="O6" s="13">
        <v>2000.5181688091427</v>
      </c>
      <c r="P6" s="13">
        <v>576.71418387563892</v>
      </c>
      <c r="Q6" s="13">
        <v>933.0551492349</v>
      </c>
      <c r="R6" s="14">
        <v>7.524779886908</v>
      </c>
      <c r="S6" s="11">
        <v>10710.649674963313</v>
      </c>
      <c r="T6" s="11">
        <v>2086.179377542469</v>
      </c>
      <c r="U6" s="11">
        <v>862.09522964914891</v>
      </c>
      <c r="V6" s="11">
        <v>953.70307648215896</v>
      </c>
      <c r="W6" s="11">
        <v>36.665368790717999</v>
      </c>
      <c r="X6" s="28">
        <v>-152.87870296549104</v>
      </c>
    </row>
    <row r="7" spans="1:31" x14ac:dyDescent="0.2">
      <c r="A7" s="9" t="s">
        <v>374</v>
      </c>
      <c r="B7" s="10" t="s">
        <v>761</v>
      </c>
      <c r="C7" s="11">
        <v>1.7519897955400001</v>
      </c>
      <c r="D7" s="11">
        <v>0</v>
      </c>
      <c r="E7" s="11">
        <v>1.7519897955400001</v>
      </c>
      <c r="F7" s="11">
        <v>-5.6364306537570004</v>
      </c>
      <c r="G7" s="11">
        <v>1.620590560875</v>
      </c>
      <c r="H7" s="11">
        <v>0.5</v>
      </c>
      <c r="I7" s="12"/>
      <c r="J7" s="11">
        <v>0</v>
      </c>
      <c r="K7" s="13"/>
      <c r="L7" s="13"/>
      <c r="M7" s="14"/>
      <c r="N7" s="12"/>
      <c r="O7" s="11">
        <v>1.7519897955400001</v>
      </c>
      <c r="P7" s="13"/>
      <c r="Q7" s="13"/>
      <c r="R7" s="14"/>
      <c r="S7" s="12"/>
      <c r="T7" s="11">
        <v>1.7519897955400001</v>
      </c>
      <c r="U7" s="13"/>
      <c r="V7" s="13"/>
      <c r="W7" s="14"/>
      <c r="X7" s="28">
        <v>-0.36650757267199996</v>
      </c>
    </row>
    <row r="8" spans="1:31" x14ac:dyDescent="0.2">
      <c r="A8" s="9" t="s">
        <v>193</v>
      </c>
      <c r="B8" s="10" t="s">
        <v>580</v>
      </c>
      <c r="C8" s="11">
        <v>3.8204219638270001</v>
      </c>
      <c r="D8" s="11">
        <v>0.196186848198</v>
      </c>
      <c r="E8" s="11">
        <v>3.6242351156290002</v>
      </c>
      <c r="F8" s="11">
        <v>-7.5310589135299999</v>
      </c>
      <c r="G8" s="11">
        <v>3.3524174819570001</v>
      </c>
      <c r="H8" s="11">
        <v>0.5</v>
      </c>
      <c r="I8" s="12"/>
      <c r="J8" s="11">
        <v>0.196186848198</v>
      </c>
      <c r="K8" s="13"/>
      <c r="L8" s="13"/>
      <c r="M8" s="14"/>
      <c r="N8" s="12"/>
      <c r="O8" s="11">
        <v>3.6242351156290002</v>
      </c>
      <c r="P8" s="13"/>
      <c r="Q8" s="13"/>
      <c r="R8" s="14"/>
      <c r="S8" s="12"/>
      <c r="T8" s="11">
        <v>3.8204219638270001</v>
      </c>
      <c r="U8" s="13"/>
      <c r="V8" s="13"/>
      <c r="W8" s="14"/>
      <c r="X8" s="28">
        <v>0</v>
      </c>
    </row>
    <row r="9" spans="1:31" x14ac:dyDescent="0.2">
      <c r="A9" s="9" t="s">
        <v>199</v>
      </c>
      <c r="B9" s="10" t="s">
        <v>586</v>
      </c>
      <c r="C9" s="11">
        <v>3.1993010314880004</v>
      </c>
      <c r="D9" s="11">
        <v>4.6128387599999997E-3</v>
      </c>
      <c r="E9" s="11">
        <v>3.1946881927280004</v>
      </c>
      <c r="F9" s="11">
        <v>-9.8871006152190013</v>
      </c>
      <c r="G9" s="11">
        <v>2.9550865782730003</v>
      </c>
      <c r="H9" s="11">
        <v>0.5</v>
      </c>
      <c r="I9" s="12"/>
      <c r="J9" s="11">
        <v>4.6128387599999997E-3</v>
      </c>
      <c r="K9" s="13"/>
      <c r="L9" s="13"/>
      <c r="M9" s="14"/>
      <c r="N9" s="12"/>
      <c r="O9" s="11">
        <v>3.1946881927280004</v>
      </c>
      <c r="P9" s="13"/>
      <c r="Q9" s="13"/>
      <c r="R9" s="14"/>
      <c r="S9" s="12"/>
      <c r="T9" s="11">
        <v>3.1993010314880004</v>
      </c>
      <c r="U9" s="13"/>
      <c r="V9" s="13"/>
      <c r="W9" s="14"/>
      <c r="X9" s="28">
        <v>0</v>
      </c>
    </row>
    <row r="10" spans="1:31" x14ac:dyDescent="0.2">
      <c r="A10" s="9" t="s">
        <v>375</v>
      </c>
      <c r="B10" s="10" t="s">
        <v>762</v>
      </c>
      <c r="C10" s="11">
        <v>3.6372112615319998</v>
      </c>
      <c r="D10" s="11">
        <v>0</v>
      </c>
      <c r="E10" s="11">
        <v>3.6372112615319998</v>
      </c>
      <c r="F10" s="11">
        <v>-9.5561290082220012</v>
      </c>
      <c r="G10" s="11">
        <v>3.364420416917</v>
      </c>
      <c r="H10" s="11">
        <v>0.5</v>
      </c>
      <c r="I10" s="12"/>
      <c r="J10" s="11">
        <v>0</v>
      </c>
      <c r="K10" s="13"/>
      <c r="L10" s="13"/>
      <c r="M10" s="14"/>
      <c r="N10" s="12"/>
      <c r="O10" s="11">
        <v>3.6372112615319998</v>
      </c>
      <c r="P10" s="13"/>
      <c r="Q10" s="13"/>
      <c r="R10" s="14"/>
      <c r="S10" s="12"/>
      <c r="T10" s="11">
        <v>3.6372112615319998</v>
      </c>
      <c r="U10" s="13"/>
      <c r="V10" s="13"/>
      <c r="W10" s="14"/>
      <c r="X10" s="28">
        <v>-0.42789215619499998</v>
      </c>
    </row>
    <row r="11" spans="1:31" x14ac:dyDescent="0.2">
      <c r="A11" s="9" t="s">
        <v>326</v>
      </c>
      <c r="B11" s="10" t="s">
        <v>713</v>
      </c>
      <c r="C11" s="11">
        <v>4.0456161314469998</v>
      </c>
      <c r="D11" s="11">
        <v>0.19373958699499999</v>
      </c>
      <c r="E11" s="11">
        <v>3.8518765444519998</v>
      </c>
      <c r="F11" s="11">
        <v>-10.129046953315999</v>
      </c>
      <c r="G11" s="11">
        <v>3.5629858036190001</v>
      </c>
      <c r="H11" s="11">
        <v>0.5</v>
      </c>
      <c r="I11" s="12"/>
      <c r="J11" s="11">
        <v>0.19373958699499999</v>
      </c>
      <c r="K11" s="13"/>
      <c r="L11" s="13"/>
      <c r="M11" s="14"/>
      <c r="N11" s="12"/>
      <c r="O11" s="11">
        <v>3.8518765444519998</v>
      </c>
      <c r="P11" s="13"/>
      <c r="Q11" s="13"/>
      <c r="R11" s="14"/>
      <c r="S11" s="12"/>
      <c r="T11" s="11">
        <v>4.0456161314469998</v>
      </c>
      <c r="U11" s="13"/>
      <c r="V11" s="13"/>
      <c r="W11" s="14"/>
      <c r="X11" s="28">
        <v>0</v>
      </c>
    </row>
    <row r="12" spans="1:31" x14ac:dyDescent="0.2">
      <c r="A12" s="9" t="s">
        <v>270</v>
      </c>
      <c r="B12" s="10" t="s">
        <v>657</v>
      </c>
      <c r="C12" s="11">
        <v>2.8529361357780001</v>
      </c>
      <c r="D12" s="11">
        <v>0</v>
      </c>
      <c r="E12" s="11">
        <v>2.8529361357780001</v>
      </c>
      <c r="F12" s="11">
        <v>-16.925256751099003</v>
      </c>
      <c r="G12" s="11">
        <v>2.638965925595</v>
      </c>
      <c r="H12" s="11">
        <v>0.5</v>
      </c>
      <c r="I12" s="12"/>
      <c r="J12" s="11">
        <v>0</v>
      </c>
      <c r="K12" s="13"/>
      <c r="L12" s="13"/>
      <c r="M12" s="14"/>
      <c r="N12" s="12"/>
      <c r="O12" s="11">
        <v>2.8529361357780001</v>
      </c>
      <c r="P12" s="13"/>
      <c r="Q12" s="13"/>
      <c r="R12" s="14"/>
      <c r="S12" s="12"/>
      <c r="T12" s="11">
        <v>2.8529361357780001</v>
      </c>
      <c r="U12" s="13"/>
      <c r="V12" s="13"/>
      <c r="W12" s="14"/>
      <c r="X12" s="28">
        <v>-0.236720434801</v>
      </c>
    </row>
    <row r="13" spans="1:31" x14ac:dyDescent="0.2">
      <c r="A13" s="9" t="s">
        <v>163</v>
      </c>
      <c r="B13" s="10" t="s">
        <v>550</v>
      </c>
      <c r="C13" s="11">
        <v>15.847672812746001</v>
      </c>
      <c r="D13" s="11">
        <v>5.033920875632</v>
      </c>
      <c r="E13" s="11">
        <v>10.813751937114001</v>
      </c>
      <c r="F13" s="11">
        <v>5.7434389900229998</v>
      </c>
      <c r="G13" s="11">
        <v>10.00272054183</v>
      </c>
      <c r="H13" s="11">
        <v>0</v>
      </c>
      <c r="I13" s="12"/>
      <c r="J13" s="13"/>
      <c r="K13" s="11">
        <v>5.033920875632</v>
      </c>
      <c r="L13" s="13"/>
      <c r="M13" s="13"/>
      <c r="N13" s="12"/>
      <c r="O13" s="13"/>
      <c r="P13" s="11">
        <v>10.813751937114001</v>
      </c>
      <c r="Q13" s="13"/>
      <c r="R13" s="14"/>
      <c r="S13" s="12"/>
      <c r="T13" s="13"/>
      <c r="U13" s="11">
        <v>15.847672812746001</v>
      </c>
      <c r="V13" s="13"/>
      <c r="W13" s="13"/>
      <c r="X13" s="28">
        <v>0</v>
      </c>
    </row>
    <row r="14" spans="1:31" x14ac:dyDescent="0.2">
      <c r="A14" s="9" t="s">
        <v>185</v>
      </c>
      <c r="B14" s="10" t="s">
        <v>572</v>
      </c>
      <c r="C14" s="11">
        <v>3.9487900793150001</v>
      </c>
      <c r="D14" s="11">
        <v>0</v>
      </c>
      <c r="E14" s="11">
        <v>3.9487900793150001</v>
      </c>
      <c r="F14" s="11">
        <v>-17.501898869166002</v>
      </c>
      <c r="G14" s="11">
        <v>3.6526308233670002</v>
      </c>
      <c r="H14" s="11">
        <v>0.5</v>
      </c>
      <c r="I14" s="12"/>
      <c r="J14" s="11">
        <v>0</v>
      </c>
      <c r="K14" s="13"/>
      <c r="L14" s="13"/>
      <c r="M14" s="14"/>
      <c r="N14" s="12"/>
      <c r="O14" s="11">
        <v>3.9487900793150001</v>
      </c>
      <c r="P14" s="13"/>
      <c r="Q14" s="13"/>
      <c r="R14" s="14"/>
      <c r="S14" s="12"/>
      <c r="T14" s="11">
        <v>3.9487900793150001</v>
      </c>
      <c r="U14" s="13"/>
      <c r="V14" s="13"/>
      <c r="W14" s="14"/>
      <c r="X14" s="28">
        <v>-0.68737101092800001</v>
      </c>
    </row>
    <row r="15" spans="1:31" x14ac:dyDescent="0.2">
      <c r="A15" s="9" t="s">
        <v>351</v>
      </c>
      <c r="B15" s="10" t="s">
        <v>738</v>
      </c>
      <c r="C15" s="11">
        <v>2.1203451667129998</v>
      </c>
      <c r="D15" s="11">
        <v>0</v>
      </c>
      <c r="E15" s="11">
        <v>2.1203451667129998</v>
      </c>
      <c r="F15" s="11">
        <v>-7.8720939525169999</v>
      </c>
      <c r="G15" s="11">
        <v>1.96131927921</v>
      </c>
      <c r="H15" s="11">
        <v>0.5</v>
      </c>
      <c r="I15" s="12"/>
      <c r="J15" s="11">
        <v>0</v>
      </c>
      <c r="K15" s="13"/>
      <c r="L15" s="13"/>
      <c r="M15" s="13"/>
      <c r="N15" s="12"/>
      <c r="O15" s="11">
        <v>2.1203451667129998</v>
      </c>
      <c r="P15" s="13"/>
      <c r="Q15" s="13"/>
      <c r="R15" s="14"/>
      <c r="S15" s="12"/>
      <c r="T15" s="11">
        <v>2.1203451667129998</v>
      </c>
      <c r="U15" s="13"/>
      <c r="V15" s="13"/>
      <c r="W15" s="13"/>
      <c r="X15" s="28">
        <v>-0.13075986117800001</v>
      </c>
    </row>
    <row r="16" spans="1:31" x14ac:dyDescent="0.2">
      <c r="A16" s="9" t="s">
        <v>16</v>
      </c>
      <c r="B16" s="10" t="s">
        <v>403</v>
      </c>
      <c r="C16" s="11">
        <v>74.934225229779003</v>
      </c>
      <c r="D16" s="11">
        <v>17.730489712216002</v>
      </c>
      <c r="E16" s="11">
        <v>57.203735517562997</v>
      </c>
      <c r="F16" s="11">
        <v>38.234295246772994</v>
      </c>
      <c r="G16" s="11">
        <v>52.913455353745995</v>
      </c>
      <c r="H16" s="14">
        <v>0</v>
      </c>
      <c r="I16" s="13">
        <v>16.283624746045</v>
      </c>
      <c r="J16" s="11">
        <v>1.446864966171</v>
      </c>
      <c r="K16" s="13"/>
      <c r="L16" s="13"/>
      <c r="M16" s="14"/>
      <c r="N16" s="11">
        <v>47.605130409588</v>
      </c>
      <c r="O16" s="11">
        <v>9.5986051079750005</v>
      </c>
      <c r="P16" s="13"/>
      <c r="Q16" s="13"/>
      <c r="R16" s="14"/>
      <c r="S16" s="11">
        <v>63.888755155633</v>
      </c>
      <c r="T16" s="11">
        <v>11.045470074146001</v>
      </c>
      <c r="U16" s="13"/>
      <c r="V16" s="13"/>
      <c r="W16" s="14"/>
      <c r="X16" s="28">
        <v>0</v>
      </c>
    </row>
    <row r="17" spans="1:24" x14ac:dyDescent="0.2">
      <c r="A17" s="9" t="s">
        <v>17</v>
      </c>
      <c r="B17" s="10" t="s">
        <v>404</v>
      </c>
      <c r="C17" s="11">
        <v>64.409377300738996</v>
      </c>
      <c r="D17" s="11">
        <v>6.182479586755</v>
      </c>
      <c r="E17" s="11">
        <v>58.226897713983995</v>
      </c>
      <c r="F17" s="11">
        <v>19.786576641159002</v>
      </c>
      <c r="G17" s="11">
        <v>53.859880385434998</v>
      </c>
      <c r="H17" s="14">
        <v>0</v>
      </c>
      <c r="I17" s="11">
        <v>8.5850067493209998</v>
      </c>
      <c r="J17" s="11">
        <v>-2.4025271625660003</v>
      </c>
      <c r="K17" s="13"/>
      <c r="L17" s="13"/>
      <c r="M17" s="14"/>
      <c r="N17" s="11">
        <v>44.554860479905997</v>
      </c>
      <c r="O17" s="11">
        <v>13.672037234078999</v>
      </c>
      <c r="P17" s="13"/>
      <c r="Q17" s="13"/>
      <c r="R17" s="14"/>
      <c r="S17" s="11">
        <v>53.139867229226994</v>
      </c>
      <c r="T17" s="11">
        <v>11.269510071512999</v>
      </c>
      <c r="U17" s="13"/>
      <c r="V17" s="13"/>
      <c r="W17" s="14"/>
      <c r="X17" s="28">
        <v>0</v>
      </c>
    </row>
    <row r="18" spans="1:24" x14ac:dyDescent="0.2">
      <c r="A18" s="9" t="s">
        <v>51</v>
      </c>
      <c r="B18" s="10" t="s">
        <v>438</v>
      </c>
      <c r="C18" s="11">
        <v>69.192498470901</v>
      </c>
      <c r="D18" s="11">
        <v>12.746403150544001</v>
      </c>
      <c r="E18" s="11">
        <v>56.446095320357003</v>
      </c>
      <c r="F18" s="11">
        <v>28.875609492845999</v>
      </c>
      <c r="G18" s="11">
        <v>52.212638171329999</v>
      </c>
      <c r="H18" s="14">
        <v>0</v>
      </c>
      <c r="I18" s="11">
        <v>12.494638846118999</v>
      </c>
      <c r="J18" s="11">
        <v>0.25176430442500003</v>
      </c>
      <c r="K18" s="13"/>
      <c r="L18" s="13"/>
      <c r="M18" s="13"/>
      <c r="N18" s="12">
        <v>49.351127972005003</v>
      </c>
      <c r="O18" s="11">
        <v>7.0949673483520002</v>
      </c>
      <c r="P18" s="13"/>
      <c r="Q18" s="13"/>
      <c r="R18" s="14"/>
      <c r="S18" s="12">
        <v>61.845766818124005</v>
      </c>
      <c r="T18" s="11">
        <v>7.3467316527770006</v>
      </c>
      <c r="U18" s="13"/>
      <c r="V18" s="13"/>
      <c r="W18" s="13"/>
      <c r="X18" s="28">
        <v>0</v>
      </c>
    </row>
    <row r="19" spans="1:24" x14ac:dyDescent="0.2">
      <c r="A19" s="9" t="s">
        <v>194</v>
      </c>
      <c r="B19" s="10" t="s">
        <v>581</v>
      </c>
      <c r="C19" s="11">
        <v>4.3544921800580001</v>
      </c>
      <c r="D19" s="11">
        <v>1.2518709238300001</v>
      </c>
      <c r="E19" s="11">
        <v>3.1026212562279998</v>
      </c>
      <c r="F19" s="11">
        <v>-6.8602296981509996</v>
      </c>
      <c r="G19" s="11">
        <v>2.8699246620109999</v>
      </c>
      <c r="H19" s="14">
        <v>0.5</v>
      </c>
      <c r="I19" s="13"/>
      <c r="J19" s="11">
        <v>1.2518709238300001</v>
      </c>
      <c r="K19" s="13"/>
      <c r="L19" s="13"/>
      <c r="M19" s="14"/>
      <c r="N19" s="13"/>
      <c r="O19" s="11">
        <v>3.1026212562279998</v>
      </c>
      <c r="P19" s="13"/>
      <c r="Q19" s="13"/>
      <c r="R19" s="14"/>
      <c r="S19" s="13"/>
      <c r="T19" s="11">
        <v>4.3544921800580001</v>
      </c>
      <c r="U19" s="13"/>
      <c r="V19" s="13"/>
      <c r="W19" s="14"/>
      <c r="X19" s="28">
        <v>0</v>
      </c>
    </row>
    <row r="20" spans="1:24" x14ac:dyDescent="0.2">
      <c r="A20" s="9" t="s">
        <v>226</v>
      </c>
      <c r="B20" s="10" t="s">
        <v>613</v>
      </c>
      <c r="C20" s="11">
        <v>5.6525475208889997</v>
      </c>
      <c r="D20" s="11">
        <v>0</v>
      </c>
      <c r="E20" s="11">
        <v>5.6525475208889997</v>
      </c>
      <c r="F20" s="11">
        <v>-28.350322764552001</v>
      </c>
      <c r="G20" s="11">
        <v>5.2286064568220008</v>
      </c>
      <c r="H20" s="14">
        <v>0.5</v>
      </c>
      <c r="I20" s="13"/>
      <c r="J20" s="11">
        <v>0</v>
      </c>
      <c r="K20" s="13"/>
      <c r="L20" s="13"/>
      <c r="M20" s="14"/>
      <c r="N20" s="13"/>
      <c r="O20" s="11">
        <v>5.6525475208889997</v>
      </c>
      <c r="P20" s="13"/>
      <c r="Q20" s="13"/>
      <c r="R20" s="14"/>
      <c r="S20" s="13"/>
      <c r="T20" s="11">
        <v>5.6525475208889997</v>
      </c>
      <c r="U20" s="13"/>
      <c r="V20" s="13"/>
      <c r="W20" s="14"/>
      <c r="X20" s="28">
        <v>-0.69405651654300005</v>
      </c>
    </row>
    <row r="21" spans="1:24" x14ac:dyDescent="0.2">
      <c r="A21" s="9" t="s">
        <v>244</v>
      </c>
      <c r="B21" s="10" t="s">
        <v>631</v>
      </c>
      <c r="C21" s="11">
        <v>3.0259875674419998</v>
      </c>
      <c r="D21" s="11">
        <v>0</v>
      </c>
      <c r="E21" s="11">
        <v>3.0259875674419998</v>
      </c>
      <c r="F21" s="11">
        <v>-29.428421992178002</v>
      </c>
      <c r="G21" s="11">
        <v>2.7990384998839999</v>
      </c>
      <c r="H21" s="14">
        <v>0.5</v>
      </c>
      <c r="I21" s="13"/>
      <c r="J21" s="11">
        <v>0</v>
      </c>
      <c r="K21" s="13"/>
      <c r="L21" s="13"/>
      <c r="M21" s="14"/>
      <c r="N21" s="13"/>
      <c r="O21" s="11">
        <v>3.0259875674419998</v>
      </c>
      <c r="P21" s="13"/>
      <c r="Q21" s="13"/>
      <c r="R21" s="14"/>
      <c r="S21" s="13"/>
      <c r="T21" s="11">
        <v>3.0259875674419998</v>
      </c>
      <c r="U21" s="13"/>
      <c r="V21" s="13"/>
      <c r="W21" s="14"/>
      <c r="X21" s="28">
        <v>-0.171380829816</v>
      </c>
    </row>
    <row r="22" spans="1:24" x14ac:dyDescent="0.2">
      <c r="A22" s="9" t="s">
        <v>327</v>
      </c>
      <c r="B22" s="10" t="s">
        <v>714</v>
      </c>
      <c r="C22" s="11">
        <v>4.2453243034329997</v>
      </c>
      <c r="D22" s="11">
        <v>0.223898763403</v>
      </c>
      <c r="E22" s="11">
        <v>4.0214255400300001</v>
      </c>
      <c r="F22" s="11">
        <v>-16.694524565746001</v>
      </c>
      <c r="G22" s="11">
        <v>3.7198186245280001</v>
      </c>
      <c r="H22" s="14">
        <v>0.5</v>
      </c>
      <c r="I22" s="13"/>
      <c r="J22" s="11">
        <v>0.223898763403</v>
      </c>
      <c r="K22" s="13"/>
      <c r="L22" s="13"/>
      <c r="M22" s="14"/>
      <c r="N22" s="13"/>
      <c r="O22" s="11">
        <v>4.0214255400300001</v>
      </c>
      <c r="P22" s="13"/>
      <c r="Q22" s="13"/>
      <c r="R22" s="14"/>
      <c r="S22" s="13"/>
      <c r="T22" s="11">
        <v>4.2453243034329997</v>
      </c>
      <c r="U22" s="13"/>
      <c r="V22" s="13"/>
      <c r="W22" s="14"/>
      <c r="X22" s="28">
        <v>0</v>
      </c>
    </row>
    <row r="23" spans="1:24" x14ac:dyDescent="0.2">
      <c r="A23" s="9" t="s">
        <v>102</v>
      </c>
      <c r="B23" s="10" t="s">
        <v>489</v>
      </c>
      <c r="C23" s="11">
        <v>23.973130319535002</v>
      </c>
      <c r="D23" s="11">
        <v>0.48771781031799999</v>
      </c>
      <c r="E23" s="11">
        <v>23.485412509217003</v>
      </c>
      <c r="F23" s="11">
        <v>-10.745616728576001</v>
      </c>
      <c r="G23" s="11">
        <v>21.724006571026003</v>
      </c>
      <c r="H23" s="14">
        <v>0.313915</v>
      </c>
      <c r="I23" s="11">
        <v>1.69095954316</v>
      </c>
      <c r="J23" s="11">
        <v>-1.203241732842</v>
      </c>
      <c r="K23" s="13"/>
      <c r="L23" s="13"/>
      <c r="M23" s="14"/>
      <c r="N23" s="11">
        <v>18.958704269882002</v>
      </c>
      <c r="O23" s="11">
        <v>4.526708239335</v>
      </c>
      <c r="P23" s="13"/>
      <c r="Q23" s="13"/>
      <c r="R23" s="14"/>
      <c r="S23" s="11">
        <v>20.649663813042004</v>
      </c>
      <c r="T23" s="11">
        <v>3.3234665064930002</v>
      </c>
      <c r="U23" s="13"/>
      <c r="V23" s="13"/>
      <c r="W23" s="14"/>
      <c r="X23" s="28">
        <v>0</v>
      </c>
    </row>
    <row r="24" spans="1:24" x14ac:dyDescent="0.2">
      <c r="A24" s="9" t="s">
        <v>152</v>
      </c>
      <c r="B24" s="10" t="s">
        <v>539</v>
      </c>
      <c r="C24" s="11">
        <v>37.630364296083002</v>
      </c>
      <c r="D24" s="11">
        <v>5.7668473011739998</v>
      </c>
      <c r="E24" s="11">
        <v>31.863516994908998</v>
      </c>
      <c r="F24" s="11">
        <v>-2.3073815425620001</v>
      </c>
      <c r="G24" s="11">
        <v>29.473753220290998</v>
      </c>
      <c r="H24" s="14">
        <v>6.7525000000000002E-2</v>
      </c>
      <c r="I24" s="11">
        <v>6.5701346650700003</v>
      </c>
      <c r="J24" s="11">
        <v>-0.80328736389599997</v>
      </c>
      <c r="K24" s="13"/>
      <c r="L24" s="13"/>
      <c r="M24" s="14"/>
      <c r="N24" s="11">
        <v>26.096383165066001</v>
      </c>
      <c r="O24" s="11">
        <v>5.7671338298429999</v>
      </c>
      <c r="P24" s="13"/>
      <c r="Q24" s="13"/>
      <c r="R24" s="14"/>
      <c r="S24" s="11">
        <v>32.666517830136002</v>
      </c>
      <c r="T24" s="11">
        <v>4.9638464659470003</v>
      </c>
      <c r="U24" s="13"/>
      <c r="V24" s="13"/>
      <c r="W24" s="14"/>
      <c r="X24" s="28">
        <v>0</v>
      </c>
    </row>
    <row r="25" spans="1:24" x14ac:dyDescent="0.2">
      <c r="A25" s="9" t="s">
        <v>167</v>
      </c>
      <c r="B25" s="10" t="s">
        <v>554</v>
      </c>
      <c r="C25" s="11">
        <v>8.3644993725219994</v>
      </c>
      <c r="D25" s="11">
        <v>2.4735209712200001</v>
      </c>
      <c r="E25" s="11">
        <v>5.8909784013019992</v>
      </c>
      <c r="F25" s="11">
        <v>3.5879470249200001</v>
      </c>
      <c r="G25" s="11">
        <v>5.4491550212040005</v>
      </c>
      <c r="H25" s="14">
        <v>0</v>
      </c>
      <c r="I25" s="13"/>
      <c r="J25" s="13"/>
      <c r="K25" s="11">
        <v>2.4735209712200001</v>
      </c>
      <c r="L25" s="13"/>
      <c r="M25" s="14"/>
      <c r="N25" s="13"/>
      <c r="O25" s="13"/>
      <c r="P25" s="11">
        <v>5.8909784013019992</v>
      </c>
      <c r="Q25" s="13"/>
      <c r="R25" s="14"/>
      <c r="S25" s="13"/>
      <c r="T25" s="13"/>
      <c r="U25" s="11">
        <v>8.3644993725219994</v>
      </c>
      <c r="V25" s="13"/>
      <c r="W25" s="14"/>
      <c r="X25" s="28">
        <v>0</v>
      </c>
    </row>
    <row r="26" spans="1:24" x14ac:dyDescent="0.2">
      <c r="A26" s="9" t="s">
        <v>175</v>
      </c>
      <c r="B26" s="10" t="s">
        <v>562</v>
      </c>
      <c r="C26" s="11">
        <v>10.095064042349001</v>
      </c>
      <c r="D26" s="11">
        <v>3.0290363784650003</v>
      </c>
      <c r="E26" s="11">
        <v>7.0660276638840003</v>
      </c>
      <c r="F26" s="11">
        <v>2.0396683656030001</v>
      </c>
      <c r="G26" s="11">
        <v>6.5360755890929996</v>
      </c>
      <c r="H26" s="14">
        <v>0</v>
      </c>
      <c r="I26" s="13"/>
      <c r="J26" s="13"/>
      <c r="K26" s="11">
        <v>3.0290363784650003</v>
      </c>
      <c r="L26" s="13"/>
      <c r="M26" s="14"/>
      <c r="N26" s="13"/>
      <c r="O26" s="13"/>
      <c r="P26" s="11">
        <v>7.0660276638840003</v>
      </c>
      <c r="Q26" s="13"/>
      <c r="R26" s="14"/>
      <c r="S26" s="13"/>
      <c r="T26" s="13"/>
      <c r="U26" s="11">
        <v>10.095064042349001</v>
      </c>
      <c r="V26" s="13"/>
      <c r="W26" s="14"/>
      <c r="X26" s="28">
        <v>0</v>
      </c>
    </row>
    <row r="27" spans="1:24" x14ac:dyDescent="0.2">
      <c r="A27" s="9" t="s">
        <v>18</v>
      </c>
      <c r="B27" s="10" t="s">
        <v>405</v>
      </c>
      <c r="C27" s="11">
        <v>39.58701787327</v>
      </c>
      <c r="D27" s="11">
        <v>3.2496876936050003</v>
      </c>
      <c r="E27" s="11">
        <v>36.337330179665003</v>
      </c>
      <c r="F27" s="11">
        <v>15.707834681111001</v>
      </c>
      <c r="G27" s="11">
        <v>33.612030416189995</v>
      </c>
      <c r="H27" s="14">
        <v>0</v>
      </c>
      <c r="I27" s="11">
        <v>4.4301525600349994</v>
      </c>
      <c r="J27" s="11">
        <v>-1.180464866431</v>
      </c>
      <c r="K27" s="13"/>
      <c r="L27" s="13"/>
      <c r="M27" s="14"/>
      <c r="N27" s="11">
        <v>28.894203275753</v>
      </c>
      <c r="O27" s="11">
        <v>7.4431269039120007</v>
      </c>
      <c r="P27" s="13"/>
      <c r="Q27" s="13"/>
      <c r="R27" s="14"/>
      <c r="S27" s="11">
        <v>33.324355835787998</v>
      </c>
      <c r="T27" s="11">
        <v>6.2626620374810003</v>
      </c>
      <c r="U27" s="13"/>
      <c r="V27" s="13"/>
      <c r="W27" s="14"/>
      <c r="X27" s="28">
        <v>0</v>
      </c>
    </row>
    <row r="28" spans="1:24" x14ac:dyDescent="0.2">
      <c r="A28" s="9" t="s">
        <v>60</v>
      </c>
      <c r="B28" s="10" t="s">
        <v>447</v>
      </c>
      <c r="C28" s="11">
        <v>464.88140967161803</v>
      </c>
      <c r="D28" s="11">
        <v>109.742747019573</v>
      </c>
      <c r="E28" s="11">
        <v>355.13866265204501</v>
      </c>
      <c r="F28" s="11">
        <v>137.65155585552202</v>
      </c>
      <c r="G28" s="11">
        <v>328.50326295314198</v>
      </c>
      <c r="H28" s="14">
        <v>0</v>
      </c>
      <c r="I28" s="11">
        <v>102.453220277668</v>
      </c>
      <c r="J28" s="11">
        <v>7.2895267419050001</v>
      </c>
      <c r="K28" s="13"/>
      <c r="L28" s="13"/>
      <c r="M28" s="14"/>
      <c r="N28" s="11">
        <v>302.87614959928999</v>
      </c>
      <c r="O28" s="11">
        <v>52.262513052755999</v>
      </c>
      <c r="P28" s="13"/>
      <c r="Q28" s="13"/>
      <c r="R28" s="14"/>
      <c r="S28" s="11">
        <v>405.32936987695797</v>
      </c>
      <c r="T28" s="11">
        <v>59.552039794660999</v>
      </c>
      <c r="U28" s="13"/>
      <c r="V28" s="13"/>
      <c r="W28" s="14"/>
      <c r="X28" s="28">
        <v>0</v>
      </c>
    </row>
    <row r="29" spans="1:24" x14ac:dyDescent="0.2">
      <c r="A29" s="9" t="s">
        <v>294</v>
      </c>
      <c r="B29" s="10" t="s">
        <v>681</v>
      </c>
      <c r="C29" s="11">
        <v>2.211101508729</v>
      </c>
      <c r="D29" s="11">
        <v>0</v>
      </c>
      <c r="E29" s="11">
        <v>2.211101508729</v>
      </c>
      <c r="F29" s="11">
        <v>-15.072156720715</v>
      </c>
      <c r="G29" s="11">
        <v>2.0452688955739999</v>
      </c>
      <c r="H29" s="14">
        <v>0.5</v>
      </c>
      <c r="I29" s="13"/>
      <c r="J29" s="11">
        <v>0</v>
      </c>
      <c r="K29" s="13"/>
      <c r="L29" s="13"/>
      <c r="M29" s="14"/>
      <c r="N29" s="13"/>
      <c r="O29" s="11">
        <v>2.211101508729</v>
      </c>
      <c r="P29" s="13"/>
      <c r="Q29" s="13"/>
      <c r="R29" s="14"/>
      <c r="S29" s="13"/>
      <c r="T29" s="11">
        <v>2.211101508729</v>
      </c>
      <c r="U29" s="13"/>
      <c r="V29" s="13"/>
      <c r="W29" s="14"/>
      <c r="X29" s="28">
        <v>-0.16804257929399999</v>
      </c>
    </row>
    <row r="30" spans="1:24" x14ac:dyDescent="0.2">
      <c r="A30" s="9" t="s">
        <v>143</v>
      </c>
      <c r="B30" s="10" t="s">
        <v>530</v>
      </c>
      <c r="C30" s="11">
        <v>57.489408649026004</v>
      </c>
      <c r="D30" s="11">
        <v>13.305642326587002</v>
      </c>
      <c r="E30" s="11">
        <v>44.183766322438998</v>
      </c>
      <c r="F30" s="11">
        <v>19.477057013367002</v>
      </c>
      <c r="G30" s="11">
        <v>40.869983848255998</v>
      </c>
      <c r="H30" s="14">
        <v>0</v>
      </c>
      <c r="I30" s="11">
        <v>12.444115259914</v>
      </c>
      <c r="J30" s="11">
        <v>0.86152706667299994</v>
      </c>
      <c r="K30" s="13"/>
      <c r="L30" s="13"/>
      <c r="M30" s="14"/>
      <c r="N30" s="11">
        <v>36.803108562844002</v>
      </c>
      <c r="O30" s="11">
        <v>7.3806577595950005</v>
      </c>
      <c r="P30" s="13"/>
      <c r="Q30" s="13"/>
      <c r="R30" s="14"/>
      <c r="S30" s="11">
        <v>49.247223822758002</v>
      </c>
      <c r="T30" s="11">
        <v>8.2421848262679998</v>
      </c>
      <c r="U30" s="13"/>
      <c r="V30" s="13"/>
      <c r="W30" s="14"/>
      <c r="X30" s="28">
        <v>0</v>
      </c>
    </row>
    <row r="31" spans="1:24" x14ac:dyDescent="0.2">
      <c r="A31" s="9" t="s">
        <v>144</v>
      </c>
      <c r="B31" s="10" t="s">
        <v>531</v>
      </c>
      <c r="C31" s="11">
        <v>62.681314416600998</v>
      </c>
      <c r="D31" s="11">
        <v>14.789150707713</v>
      </c>
      <c r="E31" s="11">
        <v>47.892163708887999</v>
      </c>
      <c r="F31" s="11">
        <v>20.932086835561996</v>
      </c>
      <c r="G31" s="11">
        <v>44.300251430720998</v>
      </c>
      <c r="H31" s="14">
        <v>0</v>
      </c>
      <c r="I31" s="11">
        <v>13.776165552270001</v>
      </c>
      <c r="J31" s="11">
        <v>1.0129851554430001</v>
      </c>
      <c r="K31" s="13"/>
      <c r="L31" s="13"/>
      <c r="M31" s="14"/>
      <c r="N31" s="11">
        <v>40.839954603079001</v>
      </c>
      <c r="O31" s="11">
        <v>7.0522091058090002</v>
      </c>
      <c r="P31" s="13"/>
      <c r="Q31" s="13"/>
      <c r="R31" s="14"/>
      <c r="S31" s="11">
        <v>54.616120155349002</v>
      </c>
      <c r="T31" s="11">
        <v>8.0651942612519996</v>
      </c>
      <c r="U31" s="13"/>
      <c r="V31" s="13"/>
      <c r="W31" s="14"/>
      <c r="X31" s="28">
        <v>0</v>
      </c>
    </row>
    <row r="32" spans="1:24" x14ac:dyDescent="0.2">
      <c r="A32" s="9" t="s">
        <v>200</v>
      </c>
      <c r="B32" s="10" t="s">
        <v>587</v>
      </c>
      <c r="C32" s="11">
        <v>4.0705882671709999</v>
      </c>
      <c r="D32" s="11">
        <v>1.1692898759049999</v>
      </c>
      <c r="E32" s="11">
        <v>2.9012983912660002</v>
      </c>
      <c r="F32" s="11">
        <v>-6.0923759026800006</v>
      </c>
      <c r="G32" s="11">
        <v>2.6837010119210003</v>
      </c>
      <c r="H32" s="14">
        <v>0.5</v>
      </c>
      <c r="I32" s="13"/>
      <c r="J32" s="11">
        <v>1.1692898759049999</v>
      </c>
      <c r="K32" s="13"/>
      <c r="L32" s="13"/>
      <c r="M32" s="14"/>
      <c r="N32" s="13"/>
      <c r="O32" s="11">
        <v>2.9012983912660002</v>
      </c>
      <c r="P32" s="13"/>
      <c r="Q32" s="13"/>
      <c r="R32" s="14"/>
      <c r="S32" s="13"/>
      <c r="T32" s="11">
        <v>4.0705882671709999</v>
      </c>
      <c r="U32" s="13"/>
      <c r="V32" s="13"/>
      <c r="W32" s="14"/>
      <c r="X32" s="28">
        <v>0</v>
      </c>
    </row>
    <row r="33" spans="1:24" x14ac:dyDescent="0.2">
      <c r="A33" s="9" t="s">
        <v>36</v>
      </c>
      <c r="B33" s="10" t="s">
        <v>423</v>
      </c>
      <c r="C33" s="11">
        <v>83.326606699820005</v>
      </c>
      <c r="D33" s="11">
        <v>15.753129156796001</v>
      </c>
      <c r="E33" s="11">
        <v>67.573477543023998</v>
      </c>
      <c r="F33" s="11">
        <v>20.942518735149001</v>
      </c>
      <c r="G33" s="11">
        <v>62.505466727296998</v>
      </c>
      <c r="H33" s="14">
        <v>0</v>
      </c>
      <c r="I33" s="11">
        <v>15.450922744090001</v>
      </c>
      <c r="J33" s="11">
        <v>0.30220641270599996</v>
      </c>
      <c r="K33" s="13"/>
      <c r="L33" s="13"/>
      <c r="M33" s="14"/>
      <c r="N33" s="11">
        <v>57.469742626993998</v>
      </c>
      <c r="O33" s="11">
        <v>10.103734916030001</v>
      </c>
      <c r="P33" s="13"/>
      <c r="Q33" s="13"/>
      <c r="R33" s="14"/>
      <c r="S33" s="11">
        <v>72.920665371083999</v>
      </c>
      <c r="T33" s="11">
        <v>10.405941328736001</v>
      </c>
      <c r="U33" s="13"/>
      <c r="V33" s="13"/>
      <c r="W33" s="14"/>
      <c r="X33" s="28">
        <v>0</v>
      </c>
    </row>
    <row r="34" spans="1:24" x14ac:dyDescent="0.2">
      <c r="A34" s="9" t="s">
        <v>301</v>
      </c>
      <c r="B34" s="10" t="s">
        <v>688</v>
      </c>
      <c r="C34" s="11">
        <v>3.022253082482</v>
      </c>
      <c r="D34" s="11">
        <v>0.34246888289900002</v>
      </c>
      <c r="E34" s="11">
        <v>2.6797841995830001</v>
      </c>
      <c r="F34" s="11">
        <v>-5.6036851204169995</v>
      </c>
      <c r="G34" s="11">
        <v>2.4788003846140003</v>
      </c>
      <c r="H34" s="14">
        <v>0.5</v>
      </c>
      <c r="I34" s="13"/>
      <c r="J34" s="11">
        <v>0.34246888289900002</v>
      </c>
      <c r="K34" s="13"/>
      <c r="L34" s="13"/>
      <c r="M34" s="14"/>
      <c r="N34" s="13"/>
      <c r="O34" s="11">
        <v>2.6797841995830001</v>
      </c>
      <c r="P34" s="13"/>
      <c r="Q34" s="13"/>
      <c r="R34" s="14"/>
      <c r="S34" s="13"/>
      <c r="T34" s="11">
        <v>3.022253082482</v>
      </c>
      <c r="U34" s="13"/>
      <c r="V34" s="13"/>
      <c r="W34" s="14"/>
      <c r="X34" s="28">
        <v>0</v>
      </c>
    </row>
    <row r="35" spans="1:24" x14ac:dyDescent="0.2">
      <c r="A35" s="9" t="s">
        <v>118</v>
      </c>
      <c r="B35" s="10" t="s">
        <v>505</v>
      </c>
      <c r="C35" s="11">
        <v>34.292924854207996</v>
      </c>
      <c r="D35" s="11">
        <v>2.9571321161190003</v>
      </c>
      <c r="E35" s="11">
        <v>31.335792738088998</v>
      </c>
      <c r="F35" s="11">
        <v>-4.8242367433359998</v>
      </c>
      <c r="G35" s="11">
        <v>28.985608282733001</v>
      </c>
      <c r="H35" s="14">
        <v>0.133414</v>
      </c>
      <c r="I35" s="11">
        <v>3.5077600538590001</v>
      </c>
      <c r="J35" s="11">
        <v>-0.55062793774099994</v>
      </c>
      <c r="K35" s="13"/>
      <c r="L35" s="13"/>
      <c r="M35" s="14"/>
      <c r="N35" s="11">
        <v>24.897908348728002</v>
      </c>
      <c r="O35" s="11">
        <v>6.4378843893619999</v>
      </c>
      <c r="P35" s="13"/>
      <c r="Q35" s="13"/>
      <c r="R35" s="14"/>
      <c r="S35" s="11">
        <v>28.405668402587004</v>
      </c>
      <c r="T35" s="11">
        <v>5.887256451621</v>
      </c>
      <c r="U35" s="13"/>
      <c r="V35" s="13"/>
      <c r="W35" s="14"/>
      <c r="X35" s="28">
        <v>0</v>
      </c>
    </row>
    <row r="36" spans="1:24" x14ac:dyDescent="0.2">
      <c r="A36" s="9" t="s">
        <v>128</v>
      </c>
      <c r="B36" s="10" t="s">
        <v>515</v>
      </c>
      <c r="C36" s="11">
        <v>18.430095210156999</v>
      </c>
      <c r="D36" s="11">
        <v>1.7426270585920001</v>
      </c>
      <c r="E36" s="11">
        <v>16.687468151565</v>
      </c>
      <c r="F36" s="11">
        <v>-12.221779844027999</v>
      </c>
      <c r="G36" s="11">
        <v>15.435908040198001</v>
      </c>
      <c r="H36" s="14">
        <v>0.42276399999999997</v>
      </c>
      <c r="I36" s="11">
        <v>3.353960043516</v>
      </c>
      <c r="J36" s="11">
        <v>-1.611332984925</v>
      </c>
      <c r="K36" s="13"/>
      <c r="L36" s="13"/>
      <c r="M36" s="14"/>
      <c r="N36" s="11">
        <v>12.286259353197002</v>
      </c>
      <c r="O36" s="11">
        <v>4.4012087983680006</v>
      </c>
      <c r="P36" s="13"/>
      <c r="Q36" s="13"/>
      <c r="R36" s="14"/>
      <c r="S36" s="11">
        <v>15.640219396713002</v>
      </c>
      <c r="T36" s="11">
        <v>2.7898758134430004</v>
      </c>
      <c r="U36" s="13"/>
      <c r="V36" s="13"/>
      <c r="W36" s="14"/>
      <c r="X36" s="28">
        <v>0</v>
      </c>
    </row>
    <row r="37" spans="1:24" x14ac:dyDescent="0.2">
      <c r="A37" s="9" t="s">
        <v>67</v>
      </c>
      <c r="B37" s="10" t="s">
        <v>454</v>
      </c>
      <c r="C37" s="11">
        <v>172.11640569008699</v>
      </c>
      <c r="D37" s="11">
        <v>34.053748283120996</v>
      </c>
      <c r="E37" s="11">
        <v>138.062657406966</v>
      </c>
      <c r="F37" s="11">
        <v>61.791112004672001</v>
      </c>
      <c r="G37" s="11">
        <v>127.70795810144401</v>
      </c>
      <c r="H37" s="14">
        <v>0</v>
      </c>
      <c r="I37" s="11">
        <v>32.730166934551001</v>
      </c>
      <c r="J37" s="11">
        <v>1.3235813485699999</v>
      </c>
      <c r="K37" s="13"/>
      <c r="L37" s="13"/>
      <c r="M37" s="14"/>
      <c r="N37" s="11">
        <v>116.74002270371801</v>
      </c>
      <c r="O37" s="11">
        <v>21.322634703248003</v>
      </c>
      <c r="P37" s="13"/>
      <c r="Q37" s="13"/>
      <c r="R37" s="14"/>
      <c r="S37" s="11">
        <v>149.47018963826901</v>
      </c>
      <c r="T37" s="11">
        <v>22.646216051818001</v>
      </c>
      <c r="U37" s="13"/>
      <c r="V37" s="13"/>
      <c r="W37" s="14"/>
      <c r="X37" s="28">
        <v>0</v>
      </c>
    </row>
    <row r="38" spans="1:24" x14ac:dyDescent="0.2">
      <c r="A38" s="9" t="s">
        <v>227</v>
      </c>
      <c r="B38" s="10" t="s">
        <v>614</v>
      </c>
      <c r="C38" s="11">
        <v>3.4570084169939999</v>
      </c>
      <c r="D38" s="11">
        <v>0</v>
      </c>
      <c r="E38" s="11">
        <v>3.4570084169939999</v>
      </c>
      <c r="F38" s="11">
        <v>-14.097578732071</v>
      </c>
      <c r="G38" s="11">
        <v>3.19773278572</v>
      </c>
      <c r="H38" s="14">
        <v>0.5</v>
      </c>
      <c r="I38" s="13"/>
      <c r="J38" s="11">
        <v>0</v>
      </c>
      <c r="K38" s="13"/>
      <c r="L38" s="13"/>
      <c r="M38" s="14"/>
      <c r="N38" s="13"/>
      <c r="O38" s="11">
        <v>3.4570084169939999</v>
      </c>
      <c r="P38" s="13"/>
      <c r="Q38" s="13"/>
      <c r="R38" s="14"/>
      <c r="S38" s="13"/>
      <c r="T38" s="11">
        <v>3.4570084169939999</v>
      </c>
      <c r="U38" s="13"/>
      <c r="V38" s="13"/>
      <c r="W38" s="14"/>
      <c r="X38" s="28">
        <v>-0.29148254823499997</v>
      </c>
    </row>
    <row r="39" spans="1:24" x14ac:dyDescent="0.2">
      <c r="A39" s="9" t="s">
        <v>308</v>
      </c>
      <c r="B39" s="10" t="s">
        <v>695</v>
      </c>
      <c r="C39" s="11">
        <v>4.5717039140910005</v>
      </c>
      <c r="D39" s="11">
        <v>0.64626548505000003</v>
      </c>
      <c r="E39" s="11">
        <v>3.9254384290410003</v>
      </c>
      <c r="F39" s="11">
        <v>-8.6314587998459995</v>
      </c>
      <c r="G39" s="11">
        <v>3.6310305468629998</v>
      </c>
      <c r="H39" s="14">
        <v>0.5</v>
      </c>
      <c r="I39" s="13"/>
      <c r="J39" s="11">
        <v>0.64626548505000003</v>
      </c>
      <c r="K39" s="13"/>
      <c r="L39" s="13"/>
      <c r="M39" s="14"/>
      <c r="N39" s="13"/>
      <c r="O39" s="11">
        <v>3.9254384290410003</v>
      </c>
      <c r="P39" s="13"/>
      <c r="Q39" s="13"/>
      <c r="R39" s="14"/>
      <c r="S39" s="13"/>
      <c r="T39" s="11">
        <v>4.5717039140910005</v>
      </c>
      <c r="U39" s="13"/>
      <c r="V39" s="13"/>
      <c r="W39" s="14"/>
      <c r="X39" s="28">
        <v>0</v>
      </c>
    </row>
    <row r="40" spans="1:24" x14ac:dyDescent="0.2">
      <c r="A40" s="9" t="s">
        <v>19</v>
      </c>
      <c r="B40" s="10" t="s">
        <v>406</v>
      </c>
      <c r="C40" s="11">
        <v>112.066844185533</v>
      </c>
      <c r="D40" s="11">
        <v>24.503742930891001</v>
      </c>
      <c r="E40" s="11">
        <v>87.563101254641992</v>
      </c>
      <c r="F40" s="11">
        <v>52.809046092593</v>
      </c>
      <c r="G40" s="11">
        <v>80.995868660543991</v>
      </c>
      <c r="H40" s="14">
        <v>0</v>
      </c>
      <c r="I40" s="11">
        <v>21.968721785681002</v>
      </c>
      <c r="J40" s="11">
        <v>2.5350211452100004</v>
      </c>
      <c r="K40" s="13"/>
      <c r="L40" s="13"/>
      <c r="M40" s="14"/>
      <c r="N40" s="11">
        <v>67.595123218105002</v>
      </c>
      <c r="O40" s="11">
        <v>19.967978036536998</v>
      </c>
      <c r="P40" s="13"/>
      <c r="Q40" s="13"/>
      <c r="R40" s="14"/>
      <c r="S40" s="11">
        <v>89.563845003786</v>
      </c>
      <c r="T40" s="11">
        <v>22.502999181746997</v>
      </c>
      <c r="U40" s="13"/>
      <c r="V40" s="13"/>
      <c r="W40" s="14"/>
      <c r="X40" s="28">
        <v>0</v>
      </c>
    </row>
    <row r="41" spans="1:24" x14ac:dyDescent="0.2">
      <c r="A41" s="9" t="s">
        <v>228</v>
      </c>
      <c r="B41" s="10" t="s">
        <v>615</v>
      </c>
      <c r="C41" s="11">
        <v>1.6450026199719998</v>
      </c>
      <c r="D41" s="11">
        <v>0</v>
      </c>
      <c r="E41" s="11">
        <v>1.6450026199719998</v>
      </c>
      <c r="F41" s="11">
        <v>-11.528674481792999</v>
      </c>
      <c r="G41" s="11">
        <v>1.521627423475</v>
      </c>
      <c r="H41" s="14">
        <v>0.5</v>
      </c>
      <c r="I41" s="13"/>
      <c r="J41" s="11">
        <v>0</v>
      </c>
      <c r="K41" s="13"/>
      <c r="L41" s="13"/>
      <c r="M41" s="14"/>
      <c r="N41" s="13"/>
      <c r="O41" s="11">
        <v>1.6450026199719998</v>
      </c>
      <c r="P41" s="13"/>
      <c r="Q41" s="13"/>
      <c r="R41" s="14"/>
      <c r="S41" s="13"/>
      <c r="T41" s="11">
        <v>1.6450026199719998</v>
      </c>
      <c r="U41" s="13"/>
      <c r="V41" s="13"/>
      <c r="W41" s="14"/>
      <c r="X41" s="28">
        <v>-0.371305511629</v>
      </c>
    </row>
    <row r="42" spans="1:24" x14ac:dyDescent="0.2">
      <c r="A42" s="9" t="s">
        <v>121</v>
      </c>
      <c r="B42" s="10" t="s">
        <v>508</v>
      </c>
      <c r="C42" s="11">
        <v>65.151215658140003</v>
      </c>
      <c r="D42" s="11">
        <v>6.5234333946219998</v>
      </c>
      <c r="E42" s="11">
        <v>58.627782263518</v>
      </c>
      <c r="F42" s="11">
        <v>1.7938124908569999</v>
      </c>
      <c r="G42" s="11">
        <v>54.230698593753999</v>
      </c>
      <c r="H42" s="14">
        <v>0</v>
      </c>
      <c r="I42" s="11">
        <v>7.8449194974330005</v>
      </c>
      <c r="J42" s="11">
        <v>-1.3214861028110001</v>
      </c>
      <c r="K42" s="13"/>
      <c r="L42" s="13"/>
      <c r="M42" s="14"/>
      <c r="N42" s="11">
        <v>44.109117090631997</v>
      </c>
      <c r="O42" s="11">
        <v>14.518665172885001</v>
      </c>
      <c r="P42" s="13"/>
      <c r="Q42" s="13"/>
      <c r="R42" s="14"/>
      <c r="S42" s="11">
        <v>51.954036588064994</v>
      </c>
      <c r="T42" s="11">
        <v>13.197179070074</v>
      </c>
      <c r="U42" s="13"/>
      <c r="V42" s="13"/>
      <c r="W42" s="14"/>
      <c r="X42" s="28">
        <v>0</v>
      </c>
    </row>
    <row r="43" spans="1:24" x14ac:dyDescent="0.2">
      <c r="A43" s="9" t="s">
        <v>103</v>
      </c>
      <c r="B43" s="10" t="s">
        <v>490</v>
      </c>
      <c r="C43" s="11">
        <v>118.44479244047901</v>
      </c>
      <c r="D43" s="11">
        <v>17.321387846825001</v>
      </c>
      <c r="E43" s="11">
        <v>101.123404593654</v>
      </c>
      <c r="F43" s="11">
        <v>-10.931074266432001</v>
      </c>
      <c r="G43" s="11">
        <v>93.539149249129991</v>
      </c>
      <c r="H43" s="14">
        <v>9.7550999999999999E-2</v>
      </c>
      <c r="I43" s="11">
        <v>18.269312920134002</v>
      </c>
      <c r="J43" s="11">
        <v>-0.947925073309</v>
      </c>
      <c r="K43" s="13"/>
      <c r="L43" s="13"/>
      <c r="M43" s="14"/>
      <c r="N43" s="11">
        <v>83.134630353313995</v>
      </c>
      <c r="O43" s="11">
        <v>17.98877424034</v>
      </c>
      <c r="P43" s="13"/>
      <c r="Q43" s="13"/>
      <c r="R43" s="14"/>
      <c r="S43" s="11">
        <v>101.40394327344799</v>
      </c>
      <c r="T43" s="11">
        <v>17.040849167030999</v>
      </c>
      <c r="U43" s="13"/>
      <c r="V43" s="13"/>
      <c r="W43" s="14"/>
      <c r="X43" s="28">
        <v>0</v>
      </c>
    </row>
    <row r="44" spans="1:24" x14ac:dyDescent="0.2">
      <c r="A44" s="9" t="s">
        <v>309</v>
      </c>
      <c r="B44" s="10" t="s">
        <v>696</v>
      </c>
      <c r="C44" s="11">
        <v>2.8808473498880001</v>
      </c>
      <c r="D44" s="11">
        <v>2.9972930009E-2</v>
      </c>
      <c r="E44" s="11">
        <v>2.8508744198790001</v>
      </c>
      <c r="F44" s="11">
        <v>-9.7451481335649994</v>
      </c>
      <c r="G44" s="11">
        <v>2.637058838388</v>
      </c>
      <c r="H44" s="14">
        <v>0.5</v>
      </c>
      <c r="I44" s="13"/>
      <c r="J44" s="11">
        <v>2.9972930009E-2</v>
      </c>
      <c r="K44" s="13"/>
      <c r="L44" s="13"/>
      <c r="M44" s="14"/>
      <c r="N44" s="13"/>
      <c r="O44" s="11">
        <v>2.8508744198790001</v>
      </c>
      <c r="P44" s="13"/>
      <c r="Q44" s="13"/>
      <c r="R44" s="14"/>
      <c r="S44" s="13"/>
      <c r="T44" s="11">
        <v>2.8808473498880001</v>
      </c>
      <c r="U44" s="13"/>
      <c r="V44" s="13"/>
      <c r="W44" s="14"/>
      <c r="X44" s="28">
        <v>0</v>
      </c>
    </row>
    <row r="45" spans="1:24" x14ac:dyDescent="0.2">
      <c r="A45" s="9" t="s">
        <v>20</v>
      </c>
      <c r="B45" s="10" t="s">
        <v>407</v>
      </c>
      <c r="C45" s="11">
        <v>38.143256590439997</v>
      </c>
      <c r="D45" s="11">
        <v>0</v>
      </c>
      <c r="E45" s="11">
        <v>38.143256590439997</v>
      </c>
      <c r="F45" s="11">
        <v>10.868645591230999</v>
      </c>
      <c r="G45" s="11">
        <v>35.282512346156999</v>
      </c>
      <c r="H45" s="14">
        <v>0</v>
      </c>
      <c r="I45" s="11">
        <v>0</v>
      </c>
      <c r="J45" s="11">
        <v>0</v>
      </c>
      <c r="K45" s="13"/>
      <c r="L45" s="13"/>
      <c r="M45" s="14"/>
      <c r="N45" s="11">
        <v>28.936022935146998</v>
      </c>
      <c r="O45" s="11">
        <v>9.2072336552930008</v>
      </c>
      <c r="P45" s="13"/>
      <c r="Q45" s="13"/>
      <c r="R45" s="14"/>
      <c r="S45" s="11">
        <v>28.936022935146998</v>
      </c>
      <c r="T45" s="11">
        <v>9.2072336552930008</v>
      </c>
      <c r="U45" s="13"/>
      <c r="V45" s="13"/>
      <c r="W45" s="14"/>
      <c r="X45" s="28">
        <v>-2.2620413081209998</v>
      </c>
    </row>
    <row r="46" spans="1:24" x14ac:dyDescent="0.2">
      <c r="A46" s="9" t="s">
        <v>255</v>
      </c>
      <c r="B46" s="10" t="s">
        <v>642</v>
      </c>
      <c r="C46" s="11">
        <v>1.7311904546229999</v>
      </c>
      <c r="D46" s="11">
        <v>0</v>
      </c>
      <c r="E46" s="11">
        <v>1.7311904546229999</v>
      </c>
      <c r="F46" s="11">
        <v>-10.031858103802</v>
      </c>
      <c r="G46" s="11">
        <v>1.601351170526</v>
      </c>
      <c r="H46" s="14">
        <v>0.5</v>
      </c>
      <c r="I46" s="13"/>
      <c r="J46" s="11">
        <v>0</v>
      </c>
      <c r="K46" s="13"/>
      <c r="L46" s="13"/>
      <c r="M46" s="14"/>
      <c r="N46" s="13"/>
      <c r="O46" s="11">
        <v>1.7311904546229999</v>
      </c>
      <c r="P46" s="13"/>
      <c r="Q46" s="13"/>
      <c r="R46" s="14"/>
      <c r="S46" s="13"/>
      <c r="T46" s="11">
        <v>1.7311904546229999</v>
      </c>
      <c r="U46" s="13"/>
      <c r="V46" s="13"/>
      <c r="W46" s="14"/>
      <c r="X46" s="28">
        <v>-0.73970752183700006</v>
      </c>
    </row>
    <row r="47" spans="1:24" x14ac:dyDescent="0.2">
      <c r="A47" s="9" t="s">
        <v>260</v>
      </c>
      <c r="B47" s="10" t="s">
        <v>647</v>
      </c>
      <c r="C47" s="11">
        <v>2.3881024763209999</v>
      </c>
      <c r="D47" s="11">
        <v>5.4180740238E-2</v>
      </c>
      <c r="E47" s="11">
        <v>2.333921736083</v>
      </c>
      <c r="F47" s="11">
        <v>-15.008448756286999</v>
      </c>
      <c r="G47" s="11">
        <v>2.1588776058770001</v>
      </c>
      <c r="H47" s="14">
        <v>0.5</v>
      </c>
      <c r="I47" s="13"/>
      <c r="J47" s="11">
        <v>5.4180740238E-2</v>
      </c>
      <c r="K47" s="13"/>
      <c r="L47" s="13"/>
      <c r="M47" s="14"/>
      <c r="N47" s="13"/>
      <c r="O47" s="11">
        <v>2.333921736083</v>
      </c>
      <c r="P47" s="13"/>
      <c r="Q47" s="13"/>
      <c r="R47" s="14"/>
      <c r="S47" s="13"/>
      <c r="T47" s="11">
        <v>2.3881024763209999</v>
      </c>
      <c r="U47" s="13"/>
      <c r="V47" s="13"/>
      <c r="W47" s="14"/>
      <c r="X47" s="28">
        <v>0</v>
      </c>
    </row>
    <row r="48" spans="1:24" x14ac:dyDescent="0.2">
      <c r="A48" s="9" t="s">
        <v>328</v>
      </c>
      <c r="B48" s="10" t="s">
        <v>715</v>
      </c>
      <c r="C48" s="11">
        <v>2.8726136808590002</v>
      </c>
      <c r="D48" s="11">
        <v>0</v>
      </c>
      <c r="E48" s="11">
        <v>2.8726136808590002</v>
      </c>
      <c r="F48" s="11">
        <v>-7.8152410480999999</v>
      </c>
      <c r="G48" s="11">
        <v>2.6571676547940002</v>
      </c>
      <c r="H48" s="14">
        <v>0.5</v>
      </c>
      <c r="I48" s="13"/>
      <c r="J48" s="11">
        <v>0</v>
      </c>
      <c r="K48" s="13"/>
      <c r="L48" s="13"/>
      <c r="M48" s="14"/>
      <c r="N48" s="13"/>
      <c r="O48" s="11">
        <v>2.8726136808590002</v>
      </c>
      <c r="P48" s="13"/>
      <c r="Q48" s="13"/>
      <c r="R48" s="14"/>
      <c r="S48" s="13"/>
      <c r="T48" s="11">
        <v>2.8726136808590002</v>
      </c>
      <c r="U48" s="13"/>
      <c r="V48" s="13"/>
      <c r="W48" s="14"/>
      <c r="X48" s="28">
        <v>-1.169726673E-3</v>
      </c>
    </row>
    <row r="49" spans="1:24" x14ac:dyDescent="0.2">
      <c r="A49" s="9" t="s">
        <v>85</v>
      </c>
      <c r="B49" s="10" t="s">
        <v>472</v>
      </c>
      <c r="C49" s="11">
        <v>44.125310529370999</v>
      </c>
      <c r="D49" s="11">
        <v>0</v>
      </c>
      <c r="E49" s="11">
        <v>44.125310529370999</v>
      </c>
      <c r="F49" s="11">
        <v>27.505956815354001</v>
      </c>
      <c r="G49" s="11">
        <v>40.815912239669004</v>
      </c>
      <c r="H49" s="14">
        <v>0</v>
      </c>
      <c r="I49" s="11">
        <v>0</v>
      </c>
      <c r="J49" s="13"/>
      <c r="K49" s="13"/>
      <c r="L49" s="13"/>
      <c r="M49" s="14"/>
      <c r="N49" s="11">
        <v>44.125310529370999</v>
      </c>
      <c r="O49" s="13"/>
      <c r="P49" s="13"/>
      <c r="Q49" s="13"/>
      <c r="R49" s="14"/>
      <c r="S49" s="11">
        <v>44.125310529370999</v>
      </c>
      <c r="T49" s="13"/>
      <c r="U49" s="13"/>
      <c r="V49" s="13"/>
      <c r="W49" s="14"/>
      <c r="X49" s="28">
        <v>-10.94941637833</v>
      </c>
    </row>
    <row r="50" spans="1:24" x14ac:dyDescent="0.2">
      <c r="A50" s="9" t="s">
        <v>168</v>
      </c>
      <c r="B50" s="10" t="s">
        <v>555</v>
      </c>
      <c r="C50" s="11">
        <v>7.3875582356910003</v>
      </c>
      <c r="D50" s="11">
        <v>2.2861130654770001</v>
      </c>
      <c r="E50" s="11">
        <v>5.1014451702140002</v>
      </c>
      <c r="F50" s="11">
        <v>1.69751279015</v>
      </c>
      <c r="G50" s="11">
        <v>4.7188367824480002</v>
      </c>
      <c r="H50" s="14">
        <v>0</v>
      </c>
      <c r="I50" s="13"/>
      <c r="J50" s="13"/>
      <c r="K50" s="11">
        <v>2.2861130654770001</v>
      </c>
      <c r="L50" s="13"/>
      <c r="M50" s="14"/>
      <c r="N50" s="13"/>
      <c r="O50" s="13"/>
      <c r="P50" s="11">
        <v>5.1014451702140002</v>
      </c>
      <c r="Q50" s="13"/>
      <c r="R50" s="14"/>
      <c r="S50" s="13"/>
      <c r="T50" s="13"/>
      <c r="U50" s="11">
        <v>7.3875582356910003</v>
      </c>
      <c r="V50" s="13"/>
      <c r="W50" s="14"/>
      <c r="X50" s="28">
        <v>0</v>
      </c>
    </row>
    <row r="51" spans="1:24" x14ac:dyDescent="0.2">
      <c r="A51" s="9" t="s">
        <v>282</v>
      </c>
      <c r="B51" s="10" t="s">
        <v>669</v>
      </c>
      <c r="C51" s="11">
        <v>5.8417654131220003</v>
      </c>
      <c r="D51" s="11">
        <v>1.6138629262790001</v>
      </c>
      <c r="E51" s="11">
        <v>4.227902486843</v>
      </c>
      <c r="F51" s="11">
        <v>-7.7710300842509996</v>
      </c>
      <c r="G51" s="11">
        <v>3.91080980033</v>
      </c>
      <c r="H51" s="14">
        <v>0.5</v>
      </c>
      <c r="I51" s="13"/>
      <c r="J51" s="11">
        <v>1.6138629262790001</v>
      </c>
      <c r="K51" s="13"/>
      <c r="L51" s="13"/>
      <c r="M51" s="14"/>
      <c r="N51" s="13"/>
      <c r="O51" s="11">
        <v>4.227902486843</v>
      </c>
      <c r="P51" s="13"/>
      <c r="Q51" s="13"/>
      <c r="R51" s="14"/>
      <c r="S51" s="13"/>
      <c r="T51" s="11">
        <v>5.8417654131220003</v>
      </c>
      <c r="U51" s="13"/>
      <c r="V51" s="13"/>
      <c r="W51" s="14"/>
      <c r="X51" s="28">
        <v>0</v>
      </c>
    </row>
    <row r="52" spans="1:24" x14ac:dyDescent="0.2">
      <c r="A52" s="9" t="s">
        <v>37</v>
      </c>
      <c r="B52" s="10" t="s">
        <v>424</v>
      </c>
      <c r="C52" s="11">
        <v>41.915736578775999</v>
      </c>
      <c r="D52" s="11">
        <v>6.2157799159899998</v>
      </c>
      <c r="E52" s="11">
        <v>35.699956662786001</v>
      </c>
      <c r="F52" s="11">
        <v>8.2882040164440003</v>
      </c>
      <c r="G52" s="11">
        <v>33.022459913077</v>
      </c>
      <c r="H52" s="14">
        <v>0</v>
      </c>
      <c r="I52" s="11">
        <v>6.4118314550400006</v>
      </c>
      <c r="J52" s="11">
        <v>-0.19605153905</v>
      </c>
      <c r="K52" s="13"/>
      <c r="L52" s="13"/>
      <c r="M52" s="14"/>
      <c r="N52" s="11">
        <v>29.826463113859003</v>
      </c>
      <c r="O52" s="11">
        <v>5.8734935489269997</v>
      </c>
      <c r="P52" s="13"/>
      <c r="Q52" s="13"/>
      <c r="R52" s="14"/>
      <c r="S52" s="11">
        <v>36.238294568899001</v>
      </c>
      <c r="T52" s="11">
        <v>5.6774420098769998</v>
      </c>
      <c r="U52" s="13"/>
      <c r="V52" s="13"/>
      <c r="W52" s="14"/>
      <c r="X52" s="28">
        <v>0</v>
      </c>
    </row>
    <row r="53" spans="1:24" x14ac:dyDescent="0.2">
      <c r="A53" s="9" t="s">
        <v>68</v>
      </c>
      <c r="B53" s="10" t="s">
        <v>455</v>
      </c>
      <c r="C53" s="11">
        <v>49.051137255957002</v>
      </c>
      <c r="D53" s="11">
        <v>7.1849661514919996</v>
      </c>
      <c r="E53" s="11">
        <v>41.866171104465003</v>
      </c>
      <c r="F53" s="11">
        <v>10.441329644688</v>
      </c>
      <c r="G53" s="11">
        <v>38.72620827163</v>
      </c>
      <c r="H53" s="14">
        <v>0</v>
      </c>
      <c r="I53" s="11">
        <v>7.3274313721089994</v>
      </c>
      <c r="J53" s="11">
        <v>-0.142465220616</v>
      </c>
      <c r="K53" s="13"/>
      <c r="L53" s="13"/>
      <c r="M53" s="14"/>
      <c r="N53" s="11">
        <v>35.133688269847994</v>
      </c>
      <c r="O53" s="11">
        <v>6.7324828346180006</v>
      </c>
      <c r="P53" s="13"/>
      <c r="Q53" s="13"/>
      <c r="R53" s="14"/>
      <c r="S53" s="11">
        <v>42.461119641956991</v>
      </c>
      <c r="T53" s="11">
        <v>6.5900176140020008</v>
      </c>
      <c r="U53" s="13"/>
      <c r="V53" s="13"/>
      <c r="W53" s="14"/>
      <c r="X53" s="28">
        <v>0</v>
      </c>
    </row>
    <row r="54" spans="1:24" x14ac:dyDescent="0.2">
      <c r="A54" s="9" t="s">
        <v>189</v>
      </c>
      <c r="B54" s="10" t="s">
        <v>576</v>
      </c>
      <c r="C54" s="11">
        <v>4.2351251111810004</v>
      </c>
      <c r="D54" s="11">
        <v>0</v>
      </c>
      <c r="E54" s="11">
        <v>4.2351251111810004</v>
      </c>
      <c r="F54" s="11">
        <v>-36.640551505204996</v>
      </c>
      <c r="G54" s="11">
        <v>3.9174907278419999</v>
      </c>
      <c r="H54" s="14">
        <v>0.5</v>
      </c>
      <c r="I54" s="13"/>
      <c r="J54" s="11">
        <v>0</v>
      </c>
      <c r="K54" s="13"/>
      <c r="L54" s="13"/>
      <c r="M54" s="14"/>
      <c r="N54" s="13"/>
      <c r="O54" s="11">
        <v>4.2351251111810004</v>
      </c>
      <c r="P54" s="13"/>
      <c r="Q54" s="13"/>
      <c r="R54" s="14"/>
      <c r="S54" s="13"/>
      <c r="T54" s="11">
        <v>4.2351251111810004</v>
      </c>
      <c r="U54" s="13"/>
      <c r="V54" s="13"/>
      <c r="W54" s="14"/>
      <c r="X54" s="28">
        <v>-2.4111353469999999E-2</v>
      </c>
    </row>
    <row r="55" spans="1:24" x14ac:dyDescent="0.2">
      <c r="A55" s="9" t="s">
        <v>92</v>
      </c>
      <c r="B55" s="10" t="s">
        <v>479</v>
      </c>
      <c r="C55" s="11">
        <v>64.831532786187992</v>
      </c>
      <c r="D55" s="11">
        <v>0</v>
      </c>
      <c r="E55" s="11">
        <v>64.831532786187992</v>
      </c>
      <c r="F55" s="11">
        <v>39.383469655395004</v>
      </c>
      <c r="G55" s="11">
        <v>59.969167827223998</v>
      </c>
      <c r="H55" s="14">
        <v>0</v>
      </c>
      <c r="I55" s="11">
        <v>0</v>
      </c>
      <c r="J55" s="13"/>
      <c r="K55" s="13"/>
      <c r="L55" s="13"/>
      <c r="M55" s="14"/>
      <c r="N55" s="11">
        <v>64.831532786187992</v>
      </c>
      <c r="O55" s="13"/>
      <c r="P55" s="13"/>
      <c r="Q55" s="13"/>
      <c r="R55" s="14"/>
      <c r="S55" s="11">
        <v>64.831532786187992</v>
      </c>
      <c r="T55" s="13"/>
      <c r="U55" s="13"/>
      <c r="V55" s="13"/>
      <c r="W55" s="14"/>
      <c r="X55" s="28">
        <v>-7.1703796912389999</v>
      </c>
    </row>
    <row r="56" spans="1:24" x14ac:dyDescent="0.2">
      <c r="A56" s="9" t="s">
        <v>176</v>
      </c>
      <c r="B56" s="10" t="s">
        <v>563</v>
      </c>
      <c r="C56" s="11">
        <v>8.8134508393749993</v>
      </c>
      <c r="D56" s="11">
        <v>2.7503994420889999</v>
      </c>
      <c r="E56" s="11">
        <v>6.0630513972859994</v>
      </c>
      <c r="F56" s="11">
        <v>2.2365488837850003</v>
      </c>
      <c r="G56" s="11">
        <v>5.6083225424889998</v>
      </c>
      <c r="H56" s="14">
        <v>0</v>
      </c>
      <c r="I56" s="13"/>
      <c r="J56" s="13"/>
      <c r="K56" s="11">
        <v>2.7503994420889999</v>
      </c>
      <c r="L56" s="13"/>
      <c r="M56" s="14"/>
      <c r="N56" s="13"/>
      <c r="O56" s="13"/>
      <c r="P56" s="11">
        <v>6.0630513972859994</v>
      </c>
      <c r="Q56" s="13"/>
      <c r="R56" s="14"/>
      <c r="S56" s="13"/>
      <c r="T56" s="13"/>
      <c r="U56" s="11">
        <v>8.8134508393749993</v>
      </c>
      <c r="V56" s="13"/>
      <c r="W56" s="14"/>
      <c r="X56" s="28">
        <v>0</v>
      </c>
    </row>
    <row r="57" spans="1:24" x14ac:dyDescent="0.2">
      <c r="A57" s="9" t="s">
        <v>4</v>
      </c>
      <c r="B57" s="10" t="s">
        <v>391</v>
      </c>
      <c r="C57" s="11">
        <v>113.019419702853</v>
      </c>
      <c r="D57" s="11">
        <v>22.317857578922997</v>
      </c>
      <c r="E57" s="11">
        <v>90.701562123930003</v>
      </c>
      <c r="F57" s="11">
        <v>-71.070728840735001</v>
      </c>
      <c r="G57" s="11">
        <v>83.898944964635007</v>
      </c>
      <c r="H57" s="14">
        <v>0.43932599999999999</v>
      </c>
      <c r="I57" s="11">
        <v>18.867937008377002</v>
      </c>
      <c r="J57" s="11">
        <v>3.4499205705459999</v>
      </c>
      <c r="K57" s="13"/>
      <c r="L57" s="13"/>
      <c r="M57" s="14"/>
      <c r="N57" s="11">
        <v>62.032341316338005</v>
      </c>
      <c r="O57" s="11">
        <v>28.669220807592001</v>
      </c>
      <c r="P57" s="13"/>
      <c r="Q57" s="13"/>
      <c r="R57" s="14"/>
      <c r="S57" s="11">
        <v>80.900278324715003</v>
      </c>
      <c r="T57" s="11">
        <v>32.119141378138004</v>
      </c>
      <c r="U57" s="13"/>
      <c r="V57" s="13"/>
      <c r="W57" s="14"/>
      <c r="X57" s="28">
        <v>0</v>
      </c>
    </row>
    <row r="58" spans="1:24" x14ac:dyDescent="0.2">
      <c r="A58" s="9" t="s">
        <v>343</v>
      </c>
      <c r="B58" s="10" t="s">
        <v>730</v>
      </c>
      <c r="C58" s="11">
        <v>3.0194342209289999</v>
      </c>
      <c r="D58" s="11">
        <v>0</v>
      </c>
      <c r="E58" s="11">
        <v>3.0194342209289999</v>
      </c>
      <c r="F58" s="11">
        <v>-11.504526922099</v>
      </c>
      <c r="G58" s="11">
        <v>2.7929766543589998</v>
      </c>
      <c r="H58" s="14">
        <v>0.5</v>
      </c>
      <c r="I58" s="13"/>
      <c r="J58" s="11">
        <v>0</v>
      </c>
      <c r="K58" s="13"/>
      <c r="L58" s="13"/>
      <c r="M58" s="14"/>
      <c r="N58" s="13"/>
      <c r="O58" s="11">
        <v>3.0194342209289999</v>
      </c>
      <c r="P58" s="13"/>
      <c r="Q58" s="13"/>
      <c r="R58" s="14"/>
      <c r="S58" s="13"/>
      <c r="T58" s="11">
        <v>3.0194342209289999</v>
      </c>
      <c r="U58" s="13"/>
      <c r="V58" s="13"/>
      <c r="W58" s="14"/>
      <c r="X58" s="28">
        <v>-5.4035060275000005E-2</v>
      </c>
    </row>
    <row r="59" spans="1:24" x14ac:dyDescent="0.2">
      <c r="A59" s="9" t="s">
        <v>271</v>
      </c>
      <c r="B59" s="10" t="s">
        <v>658</v>
      </c>
      <c r="C59" s="11">
        <v>4.6471276964400001</v>
      </c>
      <c r="D59" s="11">
        <v>0</v>
      </c>
      <c r="E59" s="11">
        <v>4.6471276964400001</v>
      </c>
      <c r="F59" s="11">
        <v>-17.992341196523</v>
      </c>
      <c r="G59" s="11">
        <v>4.2985931192070002</v>
      </c>
      <c r="H59" s="14">
        <v>0.5</v>
      </c>
      <c r="I59" s="13"/>
      <c r="J59" s="11">
        <v>0</v>
      </c>
      <c r="K59" s="13"/>
      <c r="L59" s="13"/>
      <c r="M59" s="14"/>
      <c r="N59" s="13"/>
      <c r="O59" s="11">
        <v>4.6471276964400001</v>
      </c>
      <c r="P59" s="13"/>
      <c r="Q59" s="13"/>
      <c r="R59" s="14"/>
      <c r="S59" s="13"/>
      <c r="T59" s="11">
        <v>4.6471276964400001</v>
      </c>
      <c r="U59" s="13"/>
      <c r="V59" s="13"/>
      <c r="W59" s="14"/>
      <c r="X59" s="28">
        <v>-0.31010052502000002</v>
      </c>
    </row>
    <row r="60" spans="1:24" x14ac:dyDescent="0.2">
      <c r="A60" s="9" t="s">
        <v>195</v>
      </c>
      <c r="B60" s="10" t="s">
        <v>582</v>
      </c>
      <c r="C60" s="11">
        <v>3.3065596487870001</v>
      </c>
      <c r="D60" s="11">
        <v>0</v>
      </c>
      <c r="E60" s="11">
        <v>3.3065596487870001</v>
      </c>
      <c r="F60" s="11">
        <v>-14.687798591171001</v>
      </c>
      <c r="G60" s="11">
        <v>3.0585676751279998</v>
      </c>
      <c r="H60" s="14">
        <v>0.5</v>
      </c>
      <c r="I60" s="13"/>
      <c r="J60" s="11">
        <v>0</v>
      </c>
      <c r="K60" s="13"/>
      <c r="L60" s="13"/>
      <c r="M60" s="14"/>
      <c r="N60" s="13"/>
      <c r="O60" s="11">
        <v>3.3065596487870001</v>
      </c>
      <c r="P60" s="13"/>
      <c r="Q60" s="13"/>
      <c r="R60" s="14"/>
      <c r="S60" s="13"/>
      <c r="T60" s="11">
        <v>3.3065596487870001</v>
      </c>
      <c r="U60" s="13"/>
      <c r="V60" s="13"/>
      <c r="W60" s="14"/>
      <c r="X60" s="28">
        <v>-3.9720654938999997E-2</v>
      </c>
    </row>
    <row r="61" spans="1:24" x14ac:dyDescent="0.2">
      <c r="A61" s="9" t="s">
        <v>229</v>
      </c>
      <c r="B61" s="10" t="s">
        <v>616</v>
      </c>
      <c r="C61" s="11">
        <v>2.2438153095240003</v>
      </c>
      <c r="D61" s="11">
        <v>0</v>
      </c>
      <c r="E61" s="11">
        <v>2.2438153095240003</v>
      </c>
      <c r="F61" s="11">
        <v>-4.359595632694</v>
      </c>
      <c r="G61" s="11">
        <v>2.07552916131</v>
      </c>
      <c r="H61" s="14">
        <v>0.5</v>
      </c>
      <c r="I61" s="13"/>
      <c r="J61" s="11">
        <v>0</v>
      </c>
      <c r="K61" s="13"/>
      <c r="L61" s="13"/>
      <c r="M61" s="14"/>
      <c r="N61" s="13"/>
      <c r="O61" s="11">
        <v>2.2438153095240003</v>
      </c>
      <c r="P61" s="13"/>
      <c r="Q61" s="13"/>
      <c r="R61" s="14"/>
      <c r="S61" s="13"/>
      <c r="T61" s="11">
        <v>2.2438153095240003</v>
      </c>
      <c r="U61" s="13"/>
      <c r="V61" s="13"/>
      <c r="W61" s="14"/>
      <c r="X61" s="28">
        <v>-0.51483290842499996</v>
      </c>
    </row>
    <row r="62" spans="1:24" x14ac:dyDescent="0.2">
      <c r="A62" s="9" t="s">
        <v>153</v>
      </c>
      <c r="B62" s="10" t="s">
        <v>540</v>
      </c>
      <c r="C62" s="11">
        <v>31.897011210076002</v>
      </c>
      <c r="D62" s="11">
        <v>0</v>
      </c>
      <c r="E62" s="11">
        <v>31.897011210076002</v>
      </c>
      <c r="F62" s="11">
        <v>-10.208073502583002</v>
      </c>
      <c r="G62" s="11">
        <v>29.504735369320002</v>
      </c>
      <c r="H62" s="14">
        <v>0.24244299999999999</v>
      </c>
      <c r="I62" s="11">
        <v>0</v>
      </c>
      <c r="J62" s="11">
        <v>0</v>
      </c>
      <c r="K62" s="13"/>
      <c r="L62" s="13"/>
      <c r="M62" s="14"/>
      <c r="N62" s="11">
        <v>25.413740818527</v>
      </c>
      <c r="O62" s="11">
        <v>6.4832703915489995</v>
      </c>
      <c r="P62" s="13"/>
      <c r="Q62" s="13"/>
      <c r="R62" s="14"/>
      <c r="S62" s="11">
        <v>25.413740818527</v>
      </c>
      <c r="T62" s="11">
        <v>6.4832703915489995</v>
      </c>
      <c r="U62" s="13"/>
      <c r="V62" s="13"/>
      <c r="W62" s="14"/>
      <c r="X62" s="28">
        <v>-1.2815289077250001</v>
      </c>
    </row>
    <row r="63" spans="1:24" x14ac:dyDescent="0.2">
      <c r="A63" s="9" t="s">
        <v>295</v>
      </c>
      <c r="B63" s="10" t="s">
        <v>682</v>
      </c>
      <c r="C63" s="11">
        <v>4.4208017686830008</v>
      </c>
      <c r="D63" s="11">
        <v>0.16487571328100001</v>
      </c>
      <c r="E63" s="11">
        <v>4.2559260554020009</v>
      </c>
      <c r="F63" s="11">
        <v>-15.281660259534</v>
      </c>
      <c r="G63" s="11">
        <v>3.9367316012470002</v>
      </c>
      <c r="H63" s="14">
        <v>0.5</v>
      </c>
      <c r="I63" s="13"/>
      <c r="J63" s="11">
        <v>0.16487571328100001</v>
      </c>
      <c r="K63" s="13"/>
      <c r="L63" s="13"/>
      <c r="M63" s="14"/>
      <c r="N63" s="13"/>
      <c r="O63" s="11">
        <v>4.2559260554020009</v>
      </c>
      <c r="P63" s="13"/>
      <c r="Q63" s="13"/>
      <c r="R63" s="14"/>
      <c r="S63" s="13"/>
      <c r="T63" s="11">
        <v>4.4208017686830008</v>
      </c>
      <c r="U63" s="13"/>
      <c r="V63" s="13"/>
      <c r="W63" s="14"/>
      <c r="X63" s="28">
        <v>0</v>
      </c>
    </row>
    <row r="64" spans="1:24" x14ac:dyDescent="0.2">
      <c r="A64" s="9" t="s">
        <v>230</v>
      </c>
      <c r="B64" s="10" t="s">
        <v>617</v>
      </c>
      <c r="C64" s="11">
        <v>3.378890698917</v>
      </c>
      <c r="D64" s="11">
        <v>0</v>
      </c>
      <c r="E64" s="11">
        <v>3.378890698917</v>
      </c>
      <c r="F64" s="11">
        <v>-30.663883739385998</v>
      </c>
      <c r="G64" s="11">
        <v>3.1254738964979998</v>
      </c>
      <c r="H64" s="14">
        <v>0.5</v>
      </c>
      <c r="I64" s="13"/>
      <c r="J64" s="11">
        <v>0</v>
      </c>
      <c r="K64" s="13"/>
      <c r="L64" s="13"/>
      <c r="M64" s="14"/>
      <c r="N64" s="13"/>
      <c r="O64" s="11">
        <v>3.378890698917</v>
      </c>
      <c r="P64" s="13"/>
      <c r="Q64" s="13"/>
      <c r="R64" s="14"/>
      <c r="S64" s="13"/>
      <c r="T64" s="11">
        <v>3.378890698917</v>
      </c>
      <c r="U64" s="13"/>
      <c r="V64" s="13"/>
      <c r="W64" s="14"/>
      <c r="X64" s="28">
        <v>-0.98168311289600008</v>
      </c>
    </row>
    <row r="65" spans="1:24" x14ac:dyDescent="0.2">
      <c r="A65" s="9" t="s">
        <v>238</v>
      </c>
      <c r="B65" s="10" t="s">
        <v>625</v>
      </c>
      <c r="C65" s="11">
        <v>2.8170615125060001</v>
      </c>
      <c r="D65" s="11">
        <v>0</v>
      </c>
      <c r="E65" s="11">
        <v>2.8170615125060001</v>
      </c>
      <c r="F65" s="11">
        <v>-20.846326233325001</v>
      </c>
      <c r="G65" s="11">
        <v>2.605781899068</v>
      </c>
      <c r="H65" s="14">
        <v>0.5</v>
      </c>
      <c r="I65" s="13"/>
      <c r="J65" s="11">
        <v>0</v>
      </c>
      <c r="K65" s="13"/>
      <c r="L65" s="13"/>
      <c r="M65" s="14"/>
      <c r="N65" s="13"/>
      <c r="O65" s="11">
        <v>2.8170615125060001</v>
      </c>
      <c r="P65" s="13"/>
      <c r="Q65" s="13"/>
      <c r="R65" s="14"/>
      <c r="S65" s="13"/>
      <c r="T65" s="11">
        <v>2.8170615125060001</v>
      </c>
      <c r="U65" s="13"/>
      <c r="V65" s="13"/>
      <c r="W65" s="14"/>
      <c r="X65" s="28">
        <v>-0.39114667195400005</v>
      </c>
    </row>
    <row r="66" spans="1:24" x14ac:dyDescent="0.2">
      <c r="A66" s="9" t="s">
        <v>333</v>
      </c>
      <c r="B66" s="10" t="s">
        <v>720</v>
      </c>
      <c r="C66" s="11">
        <v>3.900295830064</v>
      </c>
      <c r="D66" s="11">
        <v>0.11422431314499999</v>
      </c>
      <c r="E66" s="11">
        <v>3.7860715169190002</v>
      </c>
      <c r="F66" s="11">
        <v>-25.937963938420001</v>
      </c>
      <c r="G66" s="11">
        <v>3.5021161531500002</v>
      </c>
      <c r="H66" s="14">
        <v>0.5</v>
      </c>
      <c r="I66" s="13"/>
      <c r="J66" s="11">
        <v>0.11422431314499999</v>
      </c>
      <c r="K66" s="13"/>
      <c r="L66" s="13"/>
      <c r="M66" s="14"/>
      <c r="N66" s="13"/>
      <c r="O66" s="11">
        <v>3.7860715169190002</v>
      </c>
      <c r="P66" s="13"/>
      <c r="Q66" s="13"/>
      <c r="R66" s="14"/>
      <c r="S66" s="13"/>
      <c r="T66" s="11">
        <v>3.900295830064</v>
      </c>
      <c r="U66" s="13"/>
      <c r="V66" s="13"/>
      <c r="W66" s="14"/>
      <c r="X66" s="28">
        <v>0</v>
      </c>
    </row>
    <row r="67" spans="1:24" x14ac:dyDescent="0.2">
      <c r="A67" s="9" t="s">
        <v>150</v>
      </c>
      <c r="B67" s="10" t="s">
        <v>537</v>
      </c>
      <c r="C67" s="11">
        <v>42.171401292820995</v>
      </c>
      <c r="D67" s="11">
        <v>0</v>
      </c>
      <c r="E67" s="11">
        <v>42.171401292820995</v>
      </c>
      <c r="F67" s="11">
        <v>-31.512457581873001</v>
      </c>
      <c r="G67" s="11">
        <v>39.008546195858997</v>
      </c>
      <c r="H67" s="14">
        <v>0.42767100000000002</v>
      </c>
      <c r="I67" s="11">
        <v>0</v>
      </c>
      <c r="J67" s="11">
        <v>0</v>
      </c>
      <c r="K67" s="13"/>
      <c r="L67" s="13"/>
      <c r="M67" s="14"/>
      <c r="N67" s="11">
        <v>34.366612142998001</v>
      </c>
      <c r="O67" s="11">
        <v>7.8047891498220006</v>
      </c>
      <c r="P67" s="13"/>
      <c r="Q67" s="13"/>
      <c r="R67" s="14"/>
      <c r="S67" s="11">
        <v>34.366612142998001</v>
      </c>
      <c r="T67" s="11">
        <v>7.8047891498220006</v>
      </c>
      <c r="U67" s="13"/>
      <c r="V67" s="13"/>
      <c r="W67" s="14"/>
      <c r="X67" s="28">
        <v>-2.6097297005239999</v>
      </c>
    </row>
    <row r="68" spans="1:24" x14ac:dyDescent="0.2">
      <c r="A68" s="9" t="s">
        <v>177</v>
      </c>
      <c r="B68" s="10" t="s">
        <v>564</v>
      </c>
      <c r="C68" s="11">
        <v>13.315185486261999</v>
      </c>
      <c r="D68" s="11">
        <v>3.9273200504079999</v>
      </c>
      <c r="E68" s="11">
        <v>9.3878654358539997</v>
      </c>
      <c r="F68" s="11">
        <v>4.520286813357</v>
      </c>
      <c r="G68" s="11">
        <v>8.6837755281650004</v>
      </c>
      <c r="H68" s="14">
        <v>0</v>
      </c>
      <c r="I68" s="13"/>
      <c r="J68" s="13"/>
      <c r="K68" s="11">
        <v>3.9273200504079999</v>
      </c>
      <c r="L68" s="13"/>
      <c r="M68" s="14"/>
      <c r="N68" s="13"/>
      <c r="O68" s="13"/>
      <c r="P68" s="11">
        <v>9.3878654358539997</v>
      </c>
      <c r="Q68" s="13"/>
      <c r="R68" s="14"/>
      <c r="S68" s="13"/>
      <c r="T68" s="13"/>
      <c r="U68" s="11">
        <v>13.315185486261999</v>
      </c>
      <c r="V68" s="13"/>
      <c r="W68" s="14"/>
      <c r="X68" s="28">
        <v>0</v>
      </c>
    </row>
    <row r="69" spans="1:24" x14ac:dyDescent="0.2">
      <c r="A69" s="9" t="s">
        <v>151</v>
      </c>
      <c r="B69" s="10" t="s">
        <v>538</v>
      </c>
      <c r="C69" s="11">
        <v>55.784736469932</v>
      </c>
      <c r="D69" s="11">
        <v>3.2863675739600002</v>
      </c>
      <c r="E69" s="11">
        <v>52.498368895972</v>
      </c>
      <c r="F69" s="11">
        <v>-27.975373081989002</v>
      </c>
      <c r="G69" s="11">
        <v>48.560991228774</v>
      </c>
      <c r="H69" s="14">
        <v>0.347634</v>
      </c>
      <c r="I69" s="11">
        <v>5.0664569259900007</v>
      </c>
      <c r="J69" s="11">
        <v>-1.780089352029</v>
      </c>
      <c r="K69" s="13"/>
      <c r="L69" s="13"/>
      <c r="M69" s="14"/>
      <c r="N69" s="11">
        <v>43.948752671327</v>
      </c>
      <c r="O69" s="11">
        <v>8.5496162246449998</v>
      </c>
      <c r="P69" s="13"/>
      <c r="Q69" s="13"/>
      <c r="R69" s="14"/>
      <c r="S69" s="11">
        <v>49.015209597317003</v>
      </c>
      <c r="T69" s="11">
        <v>6.7695268726159998</v>
      </c>
      <c r="U69" s="13"/>
      <c r="V69" s="13"/>
      <c r="W69" s="14"/>
      <c r="X69" s="28">
        <v>0</v>
      </c>
    </row>
    <row r="70" spans="1:24" x14ac:dyDescent="0.2">
      <c r="A70" s="9" t="s">
        <v>201</v>
      </c>
      <c r="B70" s="10" t="s">
        <v>588</v>
      </c>
      <c r="C70" s="11">
        <v>3.7790241565310003</v>
      </c>
      <c r="D70" s="11">
        <v>0.43445116112600002</v>
      </c>
      <c r="E70" s="11">
        <v>3.3445729954050001</v>
      </c>
      <c r="F70" s="11">
        <v>-12.069414737657999</v>
      </c>
      <c r="G70" s="11">
        <v>3.0937300207489997</v>
      </c>
      <c r="H70" s="14">
        <v>0.5</v>
      </c>
      <c r="I70" s="13"/>
      <c r="J70" s="11">
        <v>0.43445116112600002</v>
      </c>
      <c r="K70" s="13"/>
      <c r="L70" s="13"/>
      <c r="M70" s="14"/>
      <c r="N70" s="13"/>
      <c r="O70" s="11">
        <v>3.3445729954050001</v>
      </c>
      <c r="P70" s="13"/>
      <c r="Q70" s="13"/>
      <c r="R70" s="14"/>
      <c r="S70" s="13"/>
      <c r="T70" s="11">
        <v>3.7790241565310003</v>
      </c>
      <c r="U70" s="13"/>
      <c r="V70" s="13"/>
      <c r="W70" s="14"/>
      <c r="X70" s="28">
        <v>0</v>
      </c>
    </row>
    <row r="71" spans="1:24" x14ac:dyDescent="0.2">
      <c r="A71" s="9" t="s">
        <v>376</v>
      </c>
      <c r="B71" s="10" t="s">
        <v>763</v>
      </c>
      <c r="C71" s="11">
        <v>2.2325807215419999</v>
      </c>
      <c r="D71" s="11">
        <v>0</v>
      </c>
      <c r="E71" s="11">
        <v>2.2325807215419999</v>
      </c>
      <c r="F71" s="11">
        <v>-16.713951174404002</v>
      </c>
      <c r="G71" s="11">
        <v>2.0651371674269998</v>
      </c>
      <c r="H71" s="14">
        <v>0.5</v>
      </c>
      <c r="I71" s="13"/>
      <c r="J71" s="11">
        <v>0</v>
      </c>
      <c r="K71" s="13"/>
      <c r="L71" s="13"/>
      <c r="M71" s="14"/>
      <c r="N71" s="13"/>
      <c r="O71" s="11">
        <v>2.2325807215419999</v>
      </c>
      <c r="P71" s="13"/>
      <c r="Q71" s="13"/>
      <c r="R71" s="14"/>
      <c r="S71" s="13"/>
      <c r="T71" s="11">
        <v>2.2325807215419999</v>
      </c>
      <c r="U71" s="13"/>
      <c r="V71" s="13"/>
      <c r="W71" s="14"/>
      <c r="X71" s="28">
        <v>-0.62168978503700001</v>
      </c>
    </row>
    <row r="72" spans="1:24" x14ac:dyDescent="0.2">
      <c r="A72" s="9" t="s">
        <v>187</v>
      </c>
      <c r="B72" s="10" t="s">
        <v>574</v>
      </c>
      <c r="C72" s="11">
        <v>1.480390936037</v>
      </c>
      <c r="D72" s="11">
        <v>0</v>
      </c>
      <c r="E72" s="11">
        <v>1.480390936037</v>
      </c>
      <c r="F72" s="11">
        <v>-7.4939304630739993</v>
      </c>
      <c r="G72" s="11">
        <v>1.3693616158340001</v>
      </c>
      <c r="H72" s="14">
        <v>0.5</v>
      </c>
      <c r="I72" s="13"/>
      <c r="J72" s="11">
        <v>0</v>
      </c>
      <c r="K72" s="13"/>
      <c r="L72" s="13"/>
      <c r="M72" s="14"/>
      <c r="N72" s="13"/>
      <c r="O72" s="11">
        <v>1.480390936037</v>
      </c>
      <c r="P72" s="13"/>
      <c r="Q72" s="13"/>
      <c r="R72" s="14"/>
      <c r="S72" s="13"/>
      <c r="T72" s="11">
        <v>1.480390936037</v>
      </c>
      <c r="U72" s="13"/>
      <c r="V72" s="13"/>
      <c r="W72" s="14"/>
      <c r="X72" s="28">
        <v>-0.84783031382299989</v>
      </c>
    </row>
    <row r="73" spans="1:24" x14ac:dyDescent="0.2">
      <c r="A73" s="9" t="s">
        <v>283</v>
      </c>
      <c r="B73" s="10" t="s">
        <v>670</v>
      </c>
      <c r="C73" s="11">
        <v>2.9158132176330001</v>
      </c>
      <c r="D73" s="11">
        <v>0</v>
      </c>
      <c r="E73" s="11">
        <v>2.9158132176330001</v>
      </c>
      <c r="F73" s="11">
        <v>-8.5111311648839987</v>
      </c>
      <c r="G73" s="11">
        <v>2.6971272263110002</v>
      </c>
      <c r="H73" s="14">
        <v>0.5</v>
      </c>
      <c r="I73" s="13"/>
      <c r="J73" s="11">
        <v>0</v>
      </c>
      <c r="K73" s="13"/>
      <c r="L73" s="13"/>
      <c r="M73" s="14"/>
      <c r="N73" s="13"/>
      <c r="O73" s="11">
        <v>2.9158132176330001</v>
      </c>
      <c r="P73" s="13"/>
      <c r="Q73" s="13"/>
      <c r="R73" s="14"/>
      <c r="S73" s="13"/>
      <c r="T73" s="11">
        <v>2.9158132176330001</v>
      </c>
      <c r="U73" s="13"/>
      <c r="V73" s="13"/>
      <c r="W73" s="14"/>
      <c r="X73" s="28">
        <v>-0.156334645174</v>
      </c>
    </row>
    <row r="74" spans="1:24" x14ac:dyDescent="0.2">
      <c r="A74" s="9" t="s">
        <v>215</v>
      </c>
      <c r="B74" s="10" t="s">
        <v>602</v>
      </c>
      <c r="C74" s="11">
        <v>0.98692996027900004</v>
      </c>
      <c r="D74" s="11">
        <v>0</v>
      </c>
      <c r="E74" s="11">
        <v>0.98692996027900004</v>
      </c>
      <c r="F74" s="11">
        <v>-6.8571327696989997</v>
      </c>
      <c r="G74" s="11">
        <v>0.91291021325799993</v>
      </c>
      <c r="H74" s="14">
        <v>0.5</v>
      </c>
      <c r="I74" s="13"/>
      <c r="J74" s="11">
        <v>0</v>
      </c>
      <c r="K74" s="13"/>
      <c r="L74" s="13"/>
      <c r="M74" s="14"/>
      <c r="N74" s="13"/>
      <c r="O74" s="11">
        <v>0.98692996027900004</v>
      </c>
      <c r="P74" s="13"/>
      <c r="Q74" s="13"/>
      <c r="R74" s="14"/>
      <c r="S74" s="13"/>
      <c r="T74" s="11">
        <v>0.98692996027900004</v>
      </c>
      <c r="U74" s="13"/>
      <c r="V74" s="13"/>
      <c r="W74" s="14"/>
      <c r="X74" s="28">
        <v>-0.37502155322300001</v>
      </c>
    </row>
    <row r="75" spans="1:24" x14ac:dyDescent="0.2">
      <c r="A75" s="9" t="s">
        <v>3</v>
      </c>
      <c r="B75" s="10" t="s">
        <v>390</v>
      </c>
      <c r="C75" s="11">
        <v>22.543281340010999</v>
      </c>
      <c r="D75" s="11">
        <v>6.0455057200689994</v>
      </c>
      <c r="E75" s="11">
        <v>16.497775619942001</v>
      </c>
      <c r="F75" s="11">
        <v>-227.355659198247</v>
      </c>
      <c r="G75" s="11">
        <v>15.260442448447</v>
      </c>
      <c r="H75" s="14">
        <v>0.5</v>
      </c>
      <c r="I75" s="11">
        <v>3.8775909632839998</v>
      </c>
      <c r="J75" s="11">
        <v>2.1679147567850001</v>
      </c>
      <c r="K75" s="13"/>
      <c r="L75" s="13"/>
      <c r="M75" s="14"/>
      <c r="N75" s="11">
        <v>9.2046903034119989</v>
      </c>
      <c r="O75" s="11">
        <v>7.2930853165310001</v>
      </c>
      <c r="P75" s="13"/>
      <c r="Q75" s="13"/>
      <c r="R75" s="14"/>
      <c r="S75" s="11">
        <v>13.082281266695999</v>
      </c>
      <c r="T75" s="11">
        <v>9.4610000733160007</v>
      </c>
      <c r="U75" s="13"/>
      <c r="V75" s="13"/>
      <c r="W75" s="14"/>
      <c r="X75" s="28">
        <v>0</v>
      </c>
    </row>
    <row r="76" spans="1:24" x14ac:dyDescent="0.2">
      <c r="A76" s="9" t="s">
        <v>154</v>
      </c>
      <c r="B76" s="10" t="s">
        <v>541</v>
      </c>
      <c r="C76" s="11">
        <v>0.16370130120599999</v>
      </c>
      <c r="D76" s="11">
        <v>0.13072588822199999</v>
      </c>
      <c r="E76" s="11">
        <v>3.2975412984000002E-2</v>
      </c>
      <c r="F76" s="11">
        <v>0</v>
      </c>
      <c r="G76" s="11">
        <v>3.0502257010000002E-2</v>
      </c>
      <c r="H76" s="14">
        <v>0</v>
      </c>
      <c r="I76" s="13"/>
      <c r="J76" s="13"/>
      <c r="K76" s="13"/>
      <c r="L76" s="13"/>
      <c r="M76" s="14">
        <v>0.13072588822199999</v>
      </c>
      <c r="N76" s="13"/>
      <c r="O76" s="13"/>
      <c r="P76" s="13"/>
      <c r="Q76" s="13"/>
      <c r="R76" s="14">
        <v>3.2975412984000002E-2</v>
      </c>
      <c r="S76" s="13"/>
      <c r="T76" s="13"/>
      <c r="U76" s="13"/>
      <c r="V76" s="13"/>
      <c r="W76" s="14">
        <v>0.16370130120599999</v>
      </c>
      <c r="X76" s="28">
        <v>0</v>
      </c>
    </row>
    <row r="77" spans="1:24" x14ac:dyDescent="0.2">
      <c r="A77" s="9" t="s">
        <v>164</v>
      </c>
      <c r="B77" s="10" t="s">
        <v>551</v>
      </c>
      <c r="C77" s="11">
        <v>14.523525011575</v>
      </c>
      <c r="D77" s="11">
        <v>5.238799111783</v>
      </c>
      <c r="E77" s="11">
        <v>9.2847258997920008</v>
      </c>
      <c r="F77" s="11">
        <v>7.0263982098749995</v>
      </c>
      <c r="G77" s="11">
        <v>8.5883714573079999</v>
      </c>
      <c r="H77" s="14">
        <v>0</v>
      </c>
      <c r="I77" s="13"/>
      <c r="J77" s="13"/>
      <c r="K77" s="11">
        <v>5.238799111783</v>
      </c>
      <c r="L77" s="13"/>
      <c r="M77" s="14"/>
      <c r="N77" s="13"/>
      <c r="O77" s="13"/>
      <c r="P77" s="11">
        <v>9.2847258997920008</v>
      </c>
      <c r="Q77" s="13"/>
      <c r="R77" s="14"/>
      <c r="S77" s="13"/>
      <c r="T77" s="13"/>
      <c r="U77" s="11">
        <v>14.523525011575</v>
      </c>
      <c r="V77" s="13"/>
      <c r="W77" s="14"/>
      <c r="X77" s="28">
        <v>0</v>
      </c>
    </row>
    <row r="78" spans="1:24" x14ac:dyDescent="0.2">
      <c r="A78" s="9" t="s">
        <v>231</v>
      </c>
      <c r="B78" s="10" t="s">
        <v>618</v>
      </c>
      <c r="C78" s="11">
        <v>4.2897812121339998</v>
      </c>
      <c r="D78" s="11">
        <v>0</v>
      </c>
      <c r="E78" s="11">
        <v>4.2897812121339998</v>
      </c>
      <c r="F78" s="11">
        <v>-21.795051542470002</v>
      </c>
      <c r="G78" s="11">
        <v>3.9680476212240001</v>
      </c>
      <c r="H78" s="14">
        <v>0.5</v>
      </c>
      <c r="I78" s="13"/>
      <c r="J78" s="11">
        <v>0</v>
      </c>
      <c r="K78" s="13"/>
      <c r="L78" s="13"/>
      <c r="M78" s="14"/>
      <c r="N78" s="13"/>
      <c r="O78" s="11">
        <v>4.2897812121339998</v>
      </c>
      <c r="P78" s="13"/>
      <c r="Q78" s="13"/>
      <c r="R78" s="14"/>
      <c r="S78" s="13"/>
      <c r="T78" s="11">
        <v>4.2897812121339998</v>
      </c>
      <c r="U78" s="13"/>
      <c r="V78" s="13"/>
      <c r="W78" s="14"/>
      <c r="X78" s="28">
        <v>-0.44529711729499999</v>
      </c>
    </row>
    <row r="79" spans="1:24" x14ac:dyDescent="0.2">
      <c r="A79" s="9" t="s">
        <v>196</v>
      </c>
      <c r="B79" s="10" t="s">
        <v>583</v>
      </c>
      <c r="C79" s="11">
        <v>2.5391568385649999</v>
      </c>
      <c r="D79" s="11">
        <v>3.895536535E-2</v>
      </c>
      <c r="E79" s="11">
        <v>2.5002014732149997</v>
      </c>
      <c r="F79" s="11">
        <v>-15.53417614752</v>
      </c>
      <c r="G79" s="11">
        <v>2.312686362724</v>
      </c>
      <c r="H79" s="14">
        <v>0.5</v>
      </c>
      <c r="I79" s="13"/>
      <c r="J79" s="11">
        <v>3.895536535E-2</v>
      </c>
      <c r="K79" s="13"/>
      <c r="L79" s="13"/>
      <c r="M79" s="14"/>
      <c r="N79" s="13"/>
      <c r="O79" s="11">
        <v>2.5002014732149997</v>
      </c>
      <c r="P79" s="13"/>
      <c r="Q79" s="13"/>
      <c r="R79" s="14"/>
      <c r="S79" s="13"/>
      <c r="T79" s="11">
        <v>2.5391568385649999</v>
      </c>
      <c r="U79" s="13"/>
      <c r="V79" s="13"/>
      <c r="W79" s="14"/>
      <c r="X79" s="28">
        <v>0</v>
      </c>
    </row>
    <row r="80" spans="1:24" x14ac:dyDescent="0.2">
      <c r="A80" s="9" t="s">
        <v>315</v>
      </c>
      <c r="B80" s="10" t="s">
        <v>702</v>
      </c>
      <c r="C80" s="11">
        <v>2.2040723372430002</v>
      </c>
      <c r="D80" s="11">
        <v>0.10768756910199999</v>
      </c>
      <c r="E80" s="11">
        <v>2.0963847681410002</v>
      </c>
      <c r="F80" s="11">
        <v>-11.457281919654001</v>
      </c>
      <c r="G80" s="11">
        <v>1.93915591053</v>
      </c>
      <c r="H80" s="14">
        <v>0.5</v>
      </c>
      <c r="I80" s="13"/>
      <c r="J80" s="11">
        <v>0.10768756910199999</v>
      </c>
      <c r="K80" s="13"/>
      <c r="L80" s="13"/>
      <c r="M80" s="14"/>
      <c r="N80" s="13"/>
      <c r="O80" s="11">
        <v>2.0963847681410002</v>
      </c>
      <c r="P80" s="13"/>
      <c r="Q80" s="13"/>
      <c r="R80" s="14"/>
      <c r="S80" s="13"/>
      <c r="T80" s="11">
        <v>2.2040723372430002</v>
      </c>
      <c r="U80" s="13"/>
      <c r="V80" s="13"/>
      <c r="W80" s="14"/>
      <c r="X80" s="28">
        <v>0</v>
      </c>
    </row>
    <row r="81" spans="1:24" x14ac:dyDescent="0.2">
      <c r="A81" s="9" t="s">
        <v>100</v>
      </c>
      <c r="B81" s="10" t="s">
        <v>487</v>
      </c>
      <c r="C81" s="11">
        <v>125.69798187926</v>
      </c>
      <c r="D81" s="11">
        <v>14.5244070661</v>
      </c>
      <c r="E81" s="11">
        <v>111.17357481316</v>
      </c>
      <c r="F81" s="11">
        <v>22.781897599835002</v>
      </c>
      <c r="G81" s="11">
        <v>102.83555670217299</v>
      </c>
      <c r="H81" s="14">
        <v>0</v>
      </c>
      <c r="I81" s="11">
        <v>12.188933763676999</v>
      </c>
      <c r="J81" s="11">
        <v>-1.327890434895</v>
      </c>
      <c r="K81" s="11">
        <v>3.6633637373179999</v>
      </c>
      <c r="L81" s="13"/>
      <c r="M81" s="14"/>
      <c r="N81" s="11">
        <v>87.709791407419999</v>
      </c>
      <c r="O81" s="11">
        <v>15.769210580468998</v>
      </c>
      <c r="P81" s="11">
        <v>7.6945728252709999</v>
      </c>
      <c r="Q81" s="13"/>
      <c r="R81" s="14"/>
      <c r="S81" s="11">
        <v>99.898725171096999</v>
      </c>
      <c r="T81" s="11">
        <v>14.441320145573998</v>
      </c>
      <c r="U81" s="11">
        <v>11.357936562589</v>
      </c>
      <c r="V81" s="13"/>
      <c r="W81" s="14"/>
      <c r="X81" s="28">
        <v>0</v>
      </c>
    </row>
    <row r="82" spans="1:24" x14ac:dyDescent="0.2">
      <c r="A82" s="9" t="s">
        <v>239</v>
      </c>
      <c r="B82" s="10" t="s">
        <v>626</v>
      </c>
      <c r="C82" s="11">
        <v>1.862198392452</v>
      </c>
      <c r="D82" s="11">
        <v>0</v>
      </c>
      <c r="E82" s="11">
        <v>1.862198392452</v>
      </c>
      <c r="F82" s="11">
        <v>-11.167928883289001</v>
      </c>
      <c r="G82" s="11">
        <v>1.722533513018</v>
      </c>
      <c r="H82" s="14">
        <v>0.5</v>
      </c>
      <c r="I82" s="13"/>
      <c r="J82" s="11">
        <v>0</v>
      </c>
      <c r="K82" s="13"/>
      <c r="L82" s="13"/>
      <c r="M82" s="14"/>
      <c r="N82" s="13"/>
      <c r="O82" s="11">
        <v>1.862198392452</v>
      </c>
      <c r="P82" s="13"/>
      <c r="Q82" s="13"/>
      <c r="R82" s="14"/>
      <c r="S82" s="13"/>
      <c r="T82" s="11">
        <v>1.862198392452</v>
      </c>
      <c r="U82" s="13"/>
      <c r="V82" s="13"/>
      <c r="W82" s="14"/>
      <c r="X82" s="28">
        <v>-0.21835329379200002</v>
      </c>
    </row>
    <row r="83" spans="1:24" x14ac:dyDescent="0.2">
      <c r="A83" s="9" t="s">
        <v>61</v>
      </c>
      <c r="B83" s="10" t="s">
        <v>448</v>
      </c>
      <c r="C83" s="11">
        <v>97.280737985781016</v>
      </c>
      <c r="D83" s="11">
        <v>17.111540235472003</v>
      </c>
      <c r="E83" s="11">
        <v>80.16919775030901</v>
      </c>
      <c r="F83" s="11">
        <v>17.431484880511</v>
      </c>
      <c r="G83" s="11">
        <v>74.156507919036002</v>
      </c>
      <c r="H83" s="14">
        <v>0</v>
      </c>
      <c r="I83" s="11">
        <v>16.446061389115002</v>
      </c>
      <c r="J83" s="11">
        <v>0.66547884635699994</v>
      </c>
      <c r="K83" s="13"/>
      <c r="L83" s="13"/>
      <c r="M83" s="14"/>
      <c r="N83" s="11">
        <v>67.107381079779003</v>
      </c>
      <c r="O83" s="11">
        <v>13.061816670531</v>
      </c>
      <c r="P83" s="13"/>
      <c r="Q83" s="13"/>
      <c r="R83" s="14"/>
      <c r="S83" s="11">
        <v>83.553442468894005</v>
      </c>
      <c r="T83" s="11">
        <v>13.727295516888001</v>
      </c>
      <c r="U83" s="13"/>
      <c r="V83" s="13"/>
      <c r="W83" s="14"/>
      <c r="X83" s="28">
        <v>0</v>
      </c>
    </row>
    <row r="84" spans="1:24" x14ac:dyDescent="0.2">
      <c r="A84" s="9" t="s">
        <v>322</v>
      </c>
      <c r="B84" s="10" t="s">
        <v>709</v>
      </c>
      <c r="C84" s="11">
        <v>1.472786614783</v>
      </c>
      <c r="D84" s="11">
        <v>0</v>
      </c>
      <c r="E84" s="11">
        <v>1.472786614783</v>
      </c>
      <c r="F84" s="11">
        <v>-6.3654458978479997</v>
      </c>
      <c r="G84" s="11">
        <v>1.3623276186740001</v>
      </c>
      <c r="H84" s="14">
        <v>0.5</v>
      </c>
      <c r="I84" s="13"/>
      <c r="J84" s="11">
        <v>0</v>
      </c>
      <c r="K84" s="13"/>
      <c r="L84" s="13"/>
      <c r="M84" s="14"/>
      <c r="N84" s="13"/>
      <c r="O84" s="11">
        <v>1.472786614783</v>
      </c>
      <c r="P84" s="13"/>
      <c r="Q84" s="13"/>
      <c r="R84" s="14"/>
      <c r="S84" s="13"/>
      <c r="T84" s="11">
        <v>1.472786614783</v>
      </c>
      <c r="U84" s="13"/>
      <c r="V84" s="13"/>
      <c r="W84" s="14"/>
      <c r="X84" s="28">
        <v>-9.4881765222000009E-2</v>
      </c>
    </row>
    <row r="85" spans="1:24" x14ac:dyDescent="0.2">
      <c r="A85" s="9" t="s">
        <v>377</v>
      </c>
      <c r="B85" s="10" t="s">
        <v>764</v>
      </c>
      <c r="C85" s="11">
        <v>3.6707740322670004</v>
      </c>
      <c r="D85" s="11">
        <v>5.9106828490999998E-2</v>
      </c>
      <c r="E85" s="11">
        <v>3.6116672037760003</v>
      </c>
      <c r="F85" s="11">
        <v>-45.516109203759996</v>
      </c>
      <c r="G85" s="11">
        <v>3.340792163493</v>
      </c>
      <c r="H85" s="14">
        <v>0.5</v>
      </c>
      <c r="I85" s="13"/>
      <c r="J85" s="11">
        <v>5.9106828490999998E-2</v>
      </c>
      <c r="K85" s="13"/>
      <c r="L85" s="13"/>
      <c r="M85" s="14"/>
      <c r="N85" s="13"/>
      <c r="O85" s="11">
        <v>3.6116672037760003</v>
      </c>
      <c r="P85" s="13"/>
      <c r="Q85" s="13"/>
      <c r="R85" s="14"/>
      <c r="S85" s="13"/>
      <c r="T85" s="11">
        <v>3.6707740322670004</v>
      </c>
      <c r="U85" s="13"/>
      <c r="V85" s="13"/>
      <c r="W85" s="14"/>
      <c r="X85" s="28">
        <v>0</v>
      </c>
    </row>
    <row r="86" spans="1:24" x14ac:dyDescent="0.2">
      <c r="A86" s="9" t="s">
        <v>21</v>
      </c>
      <c r="B86" s="10" t="s">
        <v>408</v>
      </c>
      <c r="C86" s="11">
        <v>87.309016608606001</v>
      </c>
      <c r="D86" s="11">
        <v>13.900141991638</v>
      </c>
      <c r="E86" s="11">
        <v>73.408874616968006</v>
      </c>
      <c r="F86" s="11">
        <v>36.000561066647997</v>
      </c>
      <c r="G86" s="11">
        <v>67.903209020695996</v>
      </c>
      <c r="H86" s="14">
        <v>0</v>
      </c>
      <c r="I86" s="11">
        <v>14.704988972228</v>
      </c>
      <c r="J86" s="11">
        <v>-0.80484698059000004</v>
      </c>
      <c r="K86" s="13"/>
      <c r="L86" s="13"/>
      <c r="M86" s="14"/>
      <c r="N86" s="11">
        <v>58.643778975817</v>
      </c>
      <c r="O86" s="11">
        <v>14.765095641150999</v>
      </c>
      <c r="P86" s="13"/>
      <c r="Q86" s="13"/>
      <c r="R86" s="14"/>
      <c r="S86" s="11">
        <v>73.348767948044994</v>
      </c>
      <c r="T86" s="11">
        <v>13.960248660561</v>
      </c>
      <c r="U86" s="13"/>
      <c r="V86" s="13"/>
      <c r="W86" s="14"/>
      <c r="X86" s="28">
        <v>0</v>
      </c>
    </row>
    <row r="87" spans="1:24" x14ac:dyDescent="0.2">
      <c r="A87" s="9" t="s">
        <v>72</v>
      </c>
      <c r="B87" s="10" t="s">
        <v>459</v>
      </c>
      <c r="C87" s="11">
        <v>105.843762810264</v>
      </c>
      <c r="D87" s="11">
        <v>17.756996232443999</v>
      </c>
      <c r="E87" s="11">
        <v>88.086766577820001</v>
      </c>
      <c r="F87" s="11">
        <v>67.214056183721013</v>
      </c>
      <c r="G87" s="11">
        <v>81.48025908448399</v>
      </c>
      <c r="H87" s="14">
        <v>0</v>
      </c>
      <c r="I87" s="11">
        <v>15.072650861949001</v>
      </c>
      <c r="J87" s="13"/>
      <c r="K87" s="11">
        <v>2.6843453704960001</v>
      </c>
      <c r="L87" s="13"/>
      <c r="M87" s="14"/>
      <c r="N87" s="11">
        <v>82.486473443364986</v>
      </c>
      <c r="O87" s="13"/>
      <c r="P87" s="11">
        <v>5.6002931344549998</v>
      </c>
      <c r="Q87" s="13"/>
      <c r="R87" s="14"/>
      <c r="S87" s="11">
        <v>97.559124305313986</v>
      </c>
      <c r="T87" s="13"/>
      <c r="U87" s="11">
        <v>8.2846385049509994</v>
      </c>
      <c r="V87" s="13"/>
      <c r="W87" s="14"/>
      <c r="X87" s="28">
        <v>0</v>
      </c>
    </row>
    <row r="88" spans="1:24" x14ac:dyDescent="0.2">
      <c r="A88" s="9" t="s">
        <v>261</v>
      </c>
      <c r="B88" s="10" t="s">
        <v>648</v>
      </c>
      <c r="C88" s="11">
        <v>2.9912459126749997</v>
      </c>
      <c r="D88" s="11">
        <v>0</v>
      </c>
      <c r="E88" s="11">
        <v>2.9912459126749997</v>
      </c>
      <c r="F88" s="11">
        <v>-23.928714107445003</v>
      </c>
      <c r="G88" s="11">
        <v>2.7669024692240001</v>
      </c>
      <c r="H88" s="14">
        <v>0.5</v>
      </c>
      <c r="I88" s="13"/>
      <c r="J88" s="11">
        <v>0</v>
      </c>
      <c r="K88" s="13"/>
      <c r="L88" s="13"/>
      <c r="M88" s="14"/>
      <c r="N88" s="13"/>
      <c r="O88" s="11">
        <v>2.9912459126749997</v>
      </c>
      <c r="P88" s="13"/>
      <c r="Q88" s="13"/>
      <c r="R88" s="14"/>
      <c r="S88" s="13"/>
      <c r="T88" s="11">
        <v>2.9912459126749997</v>
      </c>
      <c r="U88" s="13"/>
      <c r="V88" s="13"/>
      <c r="W88" s="14"/>
      <c r="X88" s="28">
        <v>-0.99312494095299997</v>
      </c>
    </row>
    <row r="89" spans="1:24" x14ac:dyDescent="0.2">
      <c r="A89" s="9" t="s">
        <v>120</v>
      </c>
      <c r="B89" s="10" t="s">
        <v>507</v>
      </c>
      <c r="C89" s="11">
        <v>26.266564104726996</v>
      </c>
      <c r="D89" s="11">
        <v>3.5562826925880002</v>
      </c>
      <c r="E89" s="11">
        <v>22.710281412138997</v>
      </c>
      <c r="F89" s="11">
        <v>4.3464179471429993</v>
      </c>
      <c r="G89" s="11">
        <v>21.007010306228999</v>
      </c>
      <c r="H89" s="14">
        <v>0</v>
      </c>
      <c r="I89" s="11">
        <v>3.776295687523</v>
      </c>
      <c r="J89" s="11">
        <v>-0.22001299493499998</v>
      </c>
      <c r="K89" s="13"/>
      <c r="L89" s="13"/>
      <c r="M89" s="14"/>
      <c r="N89" s="11">
        <v>19.372711665617999</v>
      </c>
      <c r="O89" s="11">
        <v>3.3375697465209999</v>
      </c>
      <c r="P89" s="13"/>
      <c r="Q89" s="13"/>
      <c r="R89" s="14"/>
      <c r="S89" s="11">
        <v>23.149007353140998</v>
      </c>
      <c r="T89" s="11">
        <v>3.1175567515860001</v>
      </c>
      <c r="U89" s="13"/>
      <c r="V89" s="13"/>
      <c r="W89" s="14"/>
      <c r="X89" s="28">
        <v>0</v>
      </c>
    </row>
    <row r="90" spans="1:24" x14ac:dyDescent="0.2">
      <c r="A90" s="9" t="s">
        <v>272</v>
      </c>
      <c r="B90" s="10" t="s">
        <v>659</v>
      </c>
      <c r="C90" s="11">
        <v>2.6926027661380001</v>
      </c>
      <c r="D90" s="11">
        <v>0</v>
      </c>
      <c r="E90" s="11">
        <v>2.6926027661380001</v>
      </c>
      <c r="F90" s="11">
        <v>-33.045717371773002</v>
      </c>
      <c r="G90" s="11">
        <v>2.490657558678</v>
      </c>
      <c r="H90" s="14">
        <v>0.5</v>
      </c>
      <c r="I90" s="13"/>
      <c r="J90" s="11">
        <v>0</v>
      </c>
      <c r="K90" s="13"/>
      <c r="L90" s="13"/>
      <c r="M90" s="14"/>
      <c r="N90" s="13"/>
      <c r="O90" s="11">
        <v>2.6926027661380001</v>
      </c>
      <c r="P90" s="13"/>
      <c r="Q90" s="13"/>
      <c r="R90" s="14"/>
      <c r="S90" s="13"/>
      <c r="T90" s="11">
        <v>2.6926027661380001</v>
      </c>
      <c r="U90" s="13"/>
      <c r="V90" s="13"/>
      <c r="W90" s="14"/>
      <c r="X90" s="28">
        <v>-9.8082595836E-2</v>
      </c>
    </row>
    <row r="91" spans="1:24" x14ac:dyDescent="0.2">
      <c r="A91" s="9" t="s">
        <v>316</v>
      </c>
      <c r="B91" s="10" t="s">
        <v>703</v>
      </c>
      <c r="C91" s="11">
        <v>2.0996879705579996</v>
      </c>
      <c r="D91" s="11">
        <v>0</v>
      </c>
      <c r="E91" s="11">
        <v>2.0996879705579996</v>
      </c>
      <c r="F91" s="11">
        <v>-13.889694502876001</v>
      </c>
      <c r="G91" s="11">
        <v>1.942211372766</v>
      </c>
      <c r="H91" s="14">
        <v>0.5</v>
      </c>
      <c r="I91" s="13"/>
      <c r="J91" s="11">
        <v>0</v>
      </c>
      <c r="K91" s="13"/>
      <c r="L91" s="13"/>
      <c r="M91" s="14"/>
      <c r="N91" s="13"/>
      <c r="O91" s="11">
        <v>2.0996879705579996</v>
      </c>
      <c r="P91" s="13"/>
      <c r="Q91" s="13"/>
      <c r="R91" s="14"/>
      <c r="S91" s="13"/>
      <c r="T91" s="11">
        <v>2.0996879705579996</v>
      </c>
      <c r="U91" s="13"/>
      <c r="V91" s="13"/>
      <c r="W91" s="14"/>
      <c r="X91" s="28">
        <v>-0.15249634801600001</v>
      </c>
    </row>
    <row r="92" spans="1:24" x14ac:dyDescent="0.2">
      <c r="A92" s="9" t="s">
        <v>117</v>
      </c>
      <c r="B92" s="10" t="s">
        <v>504</v>
      </c>
      <c r="C92" s="11">
        <v>69.749038140898008</v>
      </c>
      <c r="D92" s="11">
        <v>12.523850515995999</v>
      </c>
      <c r="E92" s="11">
        <v>57.225187624902006</v>
      </c>
      <c r="F92" s="11">
        <v>14.375117719985001</v>
      </c>
      <c r="G92" s="11">
        <v>52.933298553034</v>
      </c>
      <c r="H92" s="14">
        <v>0</v>
      </c>
      <c r="I92" s="11">
        <v>12.324480880634001</v>
      </c>
      <c r="J92" s="11">
        <v>0.19936963536300001</v>
      </c>
      <c r="K92" s="13"/>
      <c r="L92" s="13"/>
      <c r="M92" s="14"/>
      <c r="N92" s="11">
        <v>48.090177601887</v>
      </c>
      <c r="O92" s="11">
        <v>9.1350100230149991</v>
      </c>
      <c r="P92" s="13"/>
      <c r="Q92" s="13"/>
      <c r="R92" s="14"/>
      <c r="S92" s="11">
        <v>60.414658482520998</v>
      </c>
      <c r="T92" s="11">
        <v>9.3343796583779994</v>
      </c>
      <c r="U92" s="13"/>
      <c r="V92" s="13"/>
      <c r="W92" s="14"/>
      <c r="X92" s="28">
        <v>0</v>
      </c>
    </row>
    <row r="93" spans="1:24" x14ac:dyDescent="0.2">
      <c r="A93" s="9" t="s">
        <v>86</v>
      </c>
      <c r="B93" s="10" t="s">
        <v>473</v>
      </c>
      <c r="C93" s="11">
        <v>125.42328811806901</v>
      </c>
      <c r="D93" s="11">
        <v>13.51727394015</v>
      </c>
      <c r="E93" s="11">
        <v>111.906014177919</v>
      </c>
      <c r="F93" s="11">
        <v>93.659240834092998</v>
      </c>
      <c r="G93" s="11">
        <v>103.513063114575</v>
      </c>
      <c r="H93" s="14">
        <v>0</v>
      </c>
      <c r="I93" s="11">
        <v>13.51727394015</v>
      </c>
      <c r="J93" s="13"/>
      <c r="K93" s="13"/>
      <c r="L93" s="13"/>
      <c r="M93" s="14"/>
      <c r="N93" s="11">
        <v>111.906014177919</v>
      </c>
      <c r="O93" s="13"/>
      <c r="P93" s="13"/>
      <c r="Q93" s="13"/>
      <c r="R93" s="14"/>
      <c r="S93" s="11">
        <v>125.42328811806901</v>
      </c>
      <c r="T93" s="13"/>
      <c r="U93" s="13"/>
      <c r="V93" s="13"/>
      <c r="W93" s="14"/>
      <c r="X93" s="28">
        <v>0</v>
      </c>
    </row>
    <row r="94" spans="1:24" x14ac:dyDescent="0.2">
      <c r="A94" s="9" t="s">
        <v>206</v>
      </c>
      <c r="B94" s="10" t="s">
        <v>593</v>
      </c>
      <c r="C94" s="11">
        <v>1.660730703589</v>
      </c>
      <c r="D94" s="11">
        <v>0</v>
      </c>
      <c r="E94" s="11">
        <v>1.660730703589</v>
      </c>
      <c r="F94" s="11">
        <v>-5.9644798899589997</v>
      </c>
      <c r="G94" s="11">
        <v>1.53617590082</v>
      </c>
      <c r="H94" s="14">
        <v>0.5</v>
      </c>
      <c r="I94" s="13"/>
      <c r="J94" s="11">
        <v>0</v>
      </c>
      <c r="K94" s="13"/>
      <c r="L94" s="13"/>
      <c r="M94" s="14"/>
      <c r="N94" s="13"/>
      <c r="O94" s="11">
        <v>1.660730703589</v>
      </c>
      <c r="P94" s="13"/>
      <c r="Q94" s="13"/>
      <c r="R94" s="14"/>
      <c r="S94" s="13"/>
      <c r="T94" s="11">
        <v>1.660730703589</v>
      </c>
      <c r="U94" s="13"/>
      <c r="V94" s="13"/>
      <c r="W94" s="14"/>
      <c r="X94" s="28">
        <v>-0.362208684753</v>
      </c>
    </row>
    <row r="95" spans="1:24" x14ac:dyDescent="0.2">
      <c r="A95" s="9" t="s">
        <v>169</v>
      </c>
      <c r="B95" s="10" t="s">
        <v>556</v>
      </c>
      <c r="C95" s="11">
        <v>13.077567327653998</v>
      </c>
      <c r="D95" s="11">
        <v>4.1714840001719997</v>
      </c>
      <c r="E95" s="11">
        <v>8.9060833274819995</v>
      </c>
      <c r="F95" s="11">
        <v>6.0041728961759997</v>
      </c>
      <c r="G95" s="11">
        <v>8.2381270779209999</v>
      </c>
      <c r="H95" s="14">
        <v>0</v>
      </c>
      <c r="I95" s="13"/>
      <c r="J95" s="13"/>
      <c r="K95" s="11">
        <v>4.1714840001719997</v>
      </c>
      <c r="L95" s="13"/>
      <c r="M95" s="14"/>
      <c r="N95" s="13"/>
      <c r="O95" s="13"/>
      <c r="P95" s="11">
        <v>8.9060833274819995</v>
      </c>
      <c r="Q95" s="13"/>
      <c r="R95" s="14"/>
      <c r="S95" s="13"/>
      <c r="T95" s="13"/>
      <c r="U95" s="11">
        <v>13.077567327653998</v>
      </c>
      <c r="V95" s="13"/>
      <c r="W95" s="14"/>
      <c r="X95" s="28">
        <v>0</v>
      </c>
    </row>
    <row r="96" spans="1:24" x14ac:dyDescent="0.2">
      <c r="A96" s="9" t="s">
        <v>93</v>
      </c>
      <c r="B96" s="10" t="s">
        <v>480</v>
      </c>
      <c r="C96" s="11">
        <v>102.30730266914699</v>
      </c>
      <c r="D96" s="11">
        <v>0.5373491285380001</v>
      </c>
      <c r="E96" s="11">
        <v>101.769953540609</v>
      </c>
      <c r="F96" s="11">
        <v>78.116268741189003</v>
      </c>
      <c r="G96" s="11">
        <v>94.137207025062992</v>
      </c>
      <c r="H96" s="14">
        <v>0</v>
      </c>
      <c r="I96" s="11">
        <v>0.5373491285380001</v>
      </c>
      <c r="J96" s="13"/>
      <c r="K96" s="13"/>
      <c r="L96" s="13"/>
      <c r="M96" s="14"/>
      <c r="N96" s="11">
        <v>101.769953540609</v>
      </c>
      <c r="O96" s="13"/>
      <c r="P96" s="13"/>
      <c r="Q96" s="13"/>
      <c r="R96" s="14"/>
      <c r="S96" s="11">
        <v>102.30730266914699</v>
      </c>
      <c r="T96" s="13"/>
      <c r="U96" s="13"/>
      <c r="V96" s="13"/>
      <c r="W96" s="14"/>
      <c r="X96" s="28">
        <v>0</v>
      </c>
    </row>
    <row r="97" spans="1:24" x14ac:dyDescent="0.2">
      <c r="A97" s="9" t="s">
        <v>52</v>
      </c>
      <c r="B97" s="10" t="s">
        <v>439</v>
      </c>
      <c r="C97" s="11">
        <v>95.752329677685012</v>
      </c>
      <c r="D97" s="11">
        <v>20.041002932682002</v>
      </c>
      <c r="E97" s="11">
        <v>75.711326745003007</v>
      </c>
      <c r="F97" s="11">
        <v>29.462328137048999</v>
      </c>
      <c r="G97" s="11">
        <v>70.032977239127987</v>
      </c>
      <c r="H97" s="14">
        <v>0</v>
      </c>
      <c r="I97" s="11">
        <v>19.422982107055002</v>
      </c>
      <c r="J97" s="11">
        <v>0.618020825627</v>
      </c>
      <c r="K97" s="13"/>
      <c r="L97" s="13"/>
      <c r="M97" s="14"/>
      <c r="N97" s="11">
        <v>65.447250012791002</v>
      </c>
      <c r="O97" s="11">
        <v>10.264076732213001</v>
      </c>
      <c r="P97" s="13"/>
      <c r="Q97" s="13"/>
      <c r="R97" s="14"/>
      <c r="S97" s="11">
        <v>84.870232119846008</v>
      </c>
      <c r="T97" s="11">
        <v>10.88209755784</v>
      </c>
      <c r="U97" s="13"/>
      <c r="V97" s="13"/>
      <c r="W97" s="14"/>
      <c r="X97" s="28">
        <v>0</v>
      </c>
    </row>
    <row r="98" spans="1:24" x14ac:dyDescent="0.2">
      <c r="A98" s="9" t="s">
        <v>87</v>
      </c>
      <c r="B98" s="10" t="s">
        <v>474</v>
      </c>
      <c r="C98" s="11">
        <v>39.753841282457998</v>
      </c>
      <c r="D98" s="11">
        <v>0</v>
      </c>
      <c r="E98" s="11">
        <v>39.753841282457998</v>
      </c>
      <c r="F98" s="11">
        <v>28.116964149746998</v>
      </c>
      <c r="G98" s="11">
        <v>36.772303186273</v>
      </c>
      <c r="H98" s="14">
        <v>0</v>
      </c>
      <c r="I98" s="11">
        <v>0</v>
      </c>
      <c r="J98" s="13"/>
      <c r="K98" s="13"/>
      <c r="L98" s="13"/>
      <c r="M98" s="14"/>
      <c r="N98" s="11">
        <v>39.753841282457998</v>
      </c>
      <c r="O98" s="13"/>
      <c r="P98" s="13"/>
      <c r="Q98" s="13"/>
      <c r="R98" s="14"/>
      <c r="S98" s="11">
        <v>39.753841282457998</v>
      </c>
      <c r="T98" s="13"/>
      <c r="U98" s="13"/>
      <c r="V98" s="13"/>
      <c r="W98" s="14"/>
      <c r="X98" s="28">
        <v>-10.139739612893001</v>
      </c>
    </row>
    <row r="99" spans="1:24" x14ac:dyDescent="0.2">
      <c r="A99" s="9" t="s">
        <v>273</v>
      </c>
      <c r="B99" s="10" t="s">
        <v>660</v>
      </c>
      <c r="C99" s="11">
        <v>3.7297620002310001</v>
      </c>
      <c r="D99" s="11">
        <v>5.6538191159000002E-2</v>
      </c>
      <c r="E99" s="11">
        <v>3.6732238090720002</v>
      </c>
      <c r="F99" s="11">
        <v>-11.487907607257</v>
      </c>
      <c r="G99" s="11">
        <v>3.3977320233919999</v>
      </c>
      <c r="H99" s="14">
        <v>0.5</v>
      </c>
      <c r="I99" s="13"/>
      <c r="J99" s="11">
        <v>5.6538191159000002E-2</v>
      </c>
      <c r="K99" s="13"/>
      <c r="L99" s="13"/>
      <c r="M99" s="14"/>
      <c r="N99" s="13"/>
      <c r="O99" s="11">
        <v>3.6732238090720002</v>
      </c>
      <c r="P99" s="13"/>
      <c r="Q99" s="13"/>
      <c r="R99" s="14"/>
      <c r="S99" s="13"/>
      <c r="T99" s="11">
        <v>3.7297620002310001</v>
      </c>
      <c r="U99" s="13"/>
      <c r="V99" s="13"/>
      <c r="W99" s="14"/>
      <c r="X99" s="28">
        <v>0</v>
      </c>
    </row>
    <row r="100" spans="1:24" x14ac:dyDescent="0.2">
      <c r="A100" s="9" t="s">
        <v>62</v>
      </c>
      <c r="B100" s="10" t="s">
        <v>449</v>
      </c>
      <c r="C100" s="11">
        <v>85.811263260716004</v>
      </c>
      <c r="D100" s="11">
        <v>17.52566893365</v>
      </c>
      <c r="E100" s="11">
        <v>68.285594327066008</v>
      </c>
      <c r="F100" s="11">
        <v>16.571101482677999</v>
      </c>
      <c r="G100" s="11">
        <v>63.164174752535999</v>
      </c>
      <c r="H100" s="14">
        <v>0</v>
      </c>
      <c r="I100" s="11">
        <v>17.112425209502</v>
      </c>
      <c r="J100" s="11">
        <v>0.413243724147</v>
      </c>
      <c r="K100" s="13"/>
      <c r="L100" s="13"/>
      <c r="M100" s="14"/>
      <c r="N100" s="11">
        <v>59.161589306541003</v>
      </c>
      <c r="O100" s="11">
        <v>9.124005020524999</v>
      </c>
      <c r="P100" s="13"/>
      <c r="Q100" s="13"/>
      <c r="R100" s="14"/>
      <c r="S100" s="11">
        <v>76.274014516042996</v>
      </c>
      <c r="T100" s="11">
        <v>9.5372487446719987</v>
      </c>
      <c r="U100" s="13"/>
      <c r="V100" s="13"/>
      <c r="W100" s="14"/>
      <c r="X100" s="28">
        <v>0</v>
      </c>
    </row>
    <row r="101" spans="1:24" x14ac:dyDescent="0.2">
      <c r="A101" s="9" t="s">
        <v>147</v>
      </c>
      <c r="B101" s="10" t="s">
        <v>534</v>
      </c>
      <c r="C101" s="11">
        <v>153.830096463545</v>
      </c>
      <c r="D101" s="11">
        <v>27.621329934942001</v>
      </c>
      <c r="E101" s="11">
        <v>126.20876652860301</v>
      </c>
      <c r="F101" s="11">
        <v>66.076363969778001</v>
      </c>
      <c r="G101" s="11">
        <v>116.743109038958</v>
      </c>
      <c r="H101" s="14">
        <v>0</v>
      </c>
      <c r="I101" s="11">
        <v>27.080157721880997</v>
      </c>
      <c r="J101" s="11">
        <v>0.54117221306099994</v>
      </c>
      <c r="K101" s="13"/>
      <c r="L101" s="13"/>
      <c r="M101" s="14"/>
      <c r="N101" s="11">
        <v>108.82112473715199</v>
      </c>
      <c r="O101" s="11">
        <v>17.387641791450999</v>
      </c>
      <c r="P101" s="13"/>
      <c r="Q101" s="13"/>
      <c r="R101" s="14"/>
      <c r="S101" s="11">
        <v>135.90128245903298</v>
      </c>
      <c r="T101" s="11">
        <v>17.928814004511999</v>
      </c>
      <c r="U101" s="13"/>
      <c r="V101" s="13"/>
      <c r="W101" s="14"/>
      <c r="X101" s="28">
        <v>0</v>
      </c>
    </row>
    <row r="102" spans="1:24" x14ac:dyDescent="0.2">
      <c r="A102" s="9" t="s">
        <v>170</v>
      </c>
      <c r="B102" s="10" t="s">
        <v>557</v>
      </c>
      <c r="C102" s="11">
        <v>10.48588089663</v>
      </c>
      <c r="D102" s="11">
        <v>3.4240347827969999</v>
      </c>
      <c r="E102" s="11">
        <v>7.061846113833</v>
      </c>
      <c r="F102" s="11">
        <v>5.4598820356210007</v>
      </c>
      <c r="G102" s="11">
        <v>6.5322076552959993</v>
      </c>
      <c r="H102" s="14">
        <v>0</v>
      </c>
      <c r="I102" s="13"/>
      <c r="J102" s="13"/>
      <c r="K102" s="11">
        <v>3.4240347827969999</v>
      </c>
      <c r="L102" s="13"/>
      <c r="M102" s="14"/>
      <c r="N102" s="13"/>
      <c r="O102" s="13"/>
      <c r="P102" s="11">
        <v>7.061846113833</v>
      </c>
      <c r="Q102" s="13"/>
      <c r="R102" s="14"/>
      <c r="S102" s="13"/>
      <c r="T102" s="13"/>
      <c r="U102" s="11">
        <v>10.48588089663</v>
      </c>
      <c r="V102" s="13"/>
      <c r="W102" s="14"/>
      <c r="X102" s="28">
        <v>0</v>
      </c>
    </row>
    <row r="103" spans="1:24" x14ac:dyDescent="0.2">
      <c r="A103" s="9" t="s">
        <v>22</v>
      </c>
      <c r="B103" s="10" t="s">
        <v>409</v>
      </c>
      <c r="C103" s="11">
        <v>93.610100406155993</v>
      </c>
      <c r="D103" s="11">
        <v>17.166741517512001</v>
      </c>
      <c r="E103" s="11">
        <v>76.443358888643999</v>
      </c>
      <c r="F103" s="11">
        <v>31.966975157026997</v>
      </c>
      <c r="G103" s="11">
        <v>70.710106971995998</v>
      </c>
      <c r="H103" s="14">
        <v>0</v>
      </c>
      <c r="I103" s="11">
        <v>16.429156833659</v>
      </c>
      <c r="J103" s="11">
        <v>0.73758468385200004</v>
      </c>
      <c r="K103" s="13"/>
      <c r="L103" s="13"/>
      <c r="M103" s="14"/>
      <c r="N103" s="11">
        <v>59.574263317178001</v>
      </c>
      <c r="O103" s="11">
        <v>16.869095571465998</v>
      </c>
      <c r="P103" s="13"/>
      <c r="Q103" s="13"/>
      <c r="R103" s="14"/>
      <c r="S103" s="11">
        <v>76.003420150837002</v>
      </c>
      <c r="T103" s="11">
        <v>17.606680255317997</v>
      </c>
      <c r="U103" s="13"/>
      <c r="V103" s="13"/>
      <c r="W103" s="14"/>
      <c r="X103" s="28">
        <v>0</v>
      </c>
    </row>
    <row r="104" spans="1:24" x14ac:dyDescent="0.2">
      <c r="A104" s="9" t="s">
        <v>190</v>
      </c>
      <c r="B104" s="10" t="s">
        <v>577</v>
      </c>
      <c r="C104" s="11">
        <v>2.456515599596</v>
      </c>
      <c r="D104" s="11">
        <v>1.1575534491E-2</v>
      </c>
      <c r="E104" s="11">
        <v>2.4449400651049999</v>
      </c>
      <c r="F104" s="11">
        <v>-5.1811644529529994</v>
      </c>
      <c r="G104" s="11">
        <v>2.2615695602220001</v>
      </c>
      <c r="H104" s="14">
        <v>0.5</v>
      </c>
      <c r="I104" s="13"/>
      <c r="J104" s="11">
        <v>1.1575534491E-2</v>
      </c>
      <c r="K104" s="13"/>
      <c r="L104" s="13"/>
      <c r="M104" s="14"/>
      <c r="N104" s="13"/>
      <c r="O104" s="11">
        <v>2.4449400651049999</v>
      </c>
      <c r="P104" s="13"/>
      <c r="Q104" s="13"/>
      <c r="R104" s="14"/>
      <c r="S104" s="13"/>
      <c r="T104" s="11">
        <v>2.456515599596</v>
      </c>
      <c r="U104" s="13"/>
      <c r="V104" s="13"/>
      <c r="W104" s="14"/>
      <c r="X104" s="28">
        <v>0</v>
      </c>
    </row>
    <row r="105" spans="1:24" x14ac:dyDescent="0.2">
      <c r="A105" s="9" t="s">
        <v>207</v>
      </c>
      <c r="B105" s="10" t="s">
        <v>594</v>
      </c>
      <c r="C105" s="11">
        <v>2.644428405183</v>
      </c>
      <c r="D105" s="11">
        <v>0</v>
      </c>
      <c r="E105" s="11">
        <v>2.644428405183</v>
      </c>
      <c r="F105" s="11">
        <v>-11.293277839339</v>
      </c>
      <c r="G105" s="11">
        <v>2.4460962747940003</v>
      </c>
      <c r="H105" s="14">
        <v>0.5</v>
      </c>
      <c r="I105" s="13"/>
      <c r="J105" s="11">
        <v>0</v>
      </c>
      <c r="K105" s="13"/>
      <c r="L105" s="13"/>
      <c r="M105" s="14"/>
      <c r="N105" s="13"/>
      <c r="O105" s="11">
        <v>2.644428405183</v>
      </c>
      <c r="P105" s="13"/>
      <c r="Q105" s="13"/>
      <c r="R105" s="14"/>
      <c r="S105" s="13"/>
      <c r="T105" s="11">
        <v>2.644428405183</v>
      </c>
      <c r="U105" s="13"/>
      <c r="V105" s="13"/>
      <c r="W105" s="14"/>
      <c r="X105" s="28">
        <v>-0.32764846201499997</v>
      </c>
    </row>
    <row r="106" spans="1:24" x14ac:dyDescent="0.2">
      <c r="A106" s="9" t="s">
        <v>220</v>
      </c>
      <c r="B106" s="10" t="s">
        <v>607</v>
      </c>
      <c r="C106" s="11">
        <v>1.3693834850590001</v>
      </c>
      <c r="D106" s="11">
        <v>0</v>
      </c>
      <c r="E106" s="11">
        <v>1.3693834850590001</v>
      </c>
      <c r="F106" s="11">
        <v>-8.0697747663769999</v>
      </c>
      <c r="G106" s="11">
        <v>1.2666797236789999</v>
      </c>
      <c r="H106" s="14">
        <v>0.5</v>
      </c>
      <c r="I106" s="13"/>
      <c r="J106" s="11">
        <v>0</v>
      </c>
      <c r="K106" s="13"/>
      <c r="L106" s="13"/>
      <c r="M106" s="14"/>
      <c r="N106" s="13"/>
      <c r="O106" s="11">
        <v>1.3693834850590001</v>
      </c>
      <c r="P106" s="13"/>
      <c r="Q106" s="13"/>
      <c r="R106" s="14"/>
      <c r="S106" s="13"/>
      <c r="T106" s="11">
        <v>1.3693834850590001</v>
      </c>
      <c r="U106" s="13"/>
      <c r="V106" s="13"/>
      <c r="W106" s="14"/>
      <c r="X106" s="28">
        <v>-0.98072839959699998</v>
      </c>
    </row>
    <row r="107" spans="1:24" x14ac:dyDescent="0.2">
      <c r="A107" s="9" t="s">
        <v>245</v>
      </c>
      <c r="B107" s="10" t="s">
        <v>632</v>
      </c>
      <c r="C107" s="11">
        <v>1.8794537467849999</v>
      </c>
      <c r="D107" s="11">
        <v>0</v>
      </c>
      <c r="E107" s="11">
        <v>1.8794537467849999</v>
      </c>
      <c r="F107" s="11">
        <v>-10.661020776264001</v>
      </c>
      <c r="G107" s="11">
        <v>1.738494715776</v>
      </c>
      <c r="H107" s="14">
        <v>0.5</v>
      </c>
      <c r="I107" s="13"/>
      <c r="J107" s="11">
        <v>0</v>
      </c>
      <c r="K107" s="13"/>
      <c r="L107" s="13"/>
      <c r="M107" s="14"/>
      <c r="N107" s="13"/>
      <c r="O107" s="11">
        <v>1.8794537467849999</v>
      </c>
      <c r="P107" s="13"/>
      <c r="Q107" s="13"/>
      <c r="R107" s="14"/>
      <c r="S107" s="13"/>
      <c r="T107" s="11">
        <v>1.8794537467849999</v>
      </c>
      <c r="U107" s="13"/>
      <c r="V107" s="13"/>
      <c r="W107" s="14"/>
      <c r="X107" s="28">
        <v>-0.55798765325300004</v>
      </c>
    </row>
    <row r="108" spans="1:24" x14ac:dyDescent="0.2">
      <c r="A108" s="9" t="s">
        <v>262</v>
      </c>
      <c r="B108" s="10" t="s">
        <v>649</v>
      </c>
      <c r="C108" s="11">
        <v>2.697173443414</v>
      </c>
      <c r="D108" s="11">
        <v>0</v>
      </c>
      <c r="E108" s="11">
        <v>2.697173443414</v>
      </c>
      <c r="F108" s="11">
        <v>-16.873495236219</v>
      </c>
      <c r="G108" s="11">
        <v>2.4948854351579999</v>
      </c>
      <c r="H108" s="14">
        <v>0.5</v>
      </c>
      <c r="I108" s="13"/>
      <c r="J108" s="11">
        <v>0</v>
      </c>
      <c r="K108" s="13"/>
      <c r="L108" s="13"/>
      <c r="M108" s="14"/>
      <c r="N108" s="13"/>
      <c r="O108" s="11">
        <v>2.697173443414</v>
      </c>
      <c r="P108" s="13"/>
      <c r="Q108" s="13"/>
      <c r="R108" s="14"/>
      <c r="S108" s="13"/>
      <c r="T108" s="11">
        <v>2.697173443414</v>
      </c>
      <c r="U108" s="13"/>
      <c r="V108" s="13"/>
      <c r="W108" s="14"/>
      <c r="X108" s="28">
        <v>-0.65313529162499995</v>
      </c>
    </row>
    <row r="109" spans="1:24" x14ac:dyDescent="0.2">
      <c r="A109" s="9" t="s">
        <v>302</v>
      </c>
      <c r="B109" s="10" t="s">
        <v>689</v>
      </c>
      <c r="C109" s="11">
        <v>7.0131909180029997</v>
      </c>
      <c r="D109" s="11">
        <v>0.91494416411000001</v>
      </c>
      <c r="E109" s="11">
        <v>6.0982467538930001</v>
      </c>
      <c r="F109" s="11">
        <v>-7.87096818819</v>
      </c>
      <c r="G109" s="11">
        <v>5.640878247351</v>
      </c>
      <c r="H109" s="14">
        <v>0.5</v>
      </c>
      <c r="I109" s="13"/>
      <c r="J109" s="11">
        <v>0.91494416411000001</v>
      </c>
      <c r="K109" s="13"/>
      <c r="L109" s="13"/>
      <c r="M109" s="14"/>
      <c r="N109" s="13"/>
      <c r="O109" s="11">
        <v>6.0982467538930001</v>
      </c>
      <c r="P109" s="13"/>
      <c r="Q109" s="13"/>
      <c r="R109" s="14"/>
      <c r="S109" s="13"/>
      <c r="T109" s="11">
        <v>7.0131909180029997</v>
      </c>
      <c r="U109" s="13"/>
      <c r="V109" s="13"/>
      <c r="W109" s="14"/>
      <c r="X109" s="28">
        <v>0</v>
      </c>
    </row>
    <row r="110" spans="1:24" x14ac:dyDescent="0.2">
      <c r="A110" s="9" t="s">
        <v>317</v>
      </c>
      <c r="B110" s="10" t="s">
        <v>704</v>
      </c>
      <c r="C110" s="11">
        <v>2.477634435593</v>
      </c>
      <c r="D110" s="11">
        <v>8.839391409599999E-2</v>
      </c>
      <c r="E110" s="11">
        <v>2.3892405214969998</v>
      </c>
      <c r="F110" s="11">
        <v>-6.3874494792090006</v>
      </c>
      <c r="G110" s="11">
        <v>2.2100474823850003</v>
      </c>
      <c r="H110" s="14">
        <v>0.5</v>
      </c>
      <c r="I110" s="13"/>
      <c r="J110" s="11">
        <v>8.839391409599999E-2</v>
      </c>
      <c r="K110" s="13"/>
      <c r="L110" s="13"/>
      <c r="M110" s="14"/>
      <c r="N110" s="13"/>
      <c r="O110" s="11">
        <v>2.3892405214969998</v>
      </c>
      <c r="P110" s="13"/>
      <c r="Q110" s="13"/>
      <c r="R110" s="14"/>
      <c r="S110" s="13"/>
      <c r="T110" s="11">
        <v>2.477634435593</v>
      </c>
      <c r="U110" s="13"/>
      <c r="V110" s="13"/>
      <c r="W110" s="14"/>
      <c r="X110" s="28">
        <v>0</v>
      </c>
    </row>
    <row r="111" spans="1:24" x14ac:dyDescent="0.2">
      <c r="A111" s="9" t="s">
        <v>110</v>
      </c>
      <c r="B111" s="10" t="s">
        <v>497</v>
      </c>
      <c r="C111" s="11">
        <v>57.543995208622007</v>
      </c>
      <c r="D111" s="11">
        <v>4.7715931480740004</v>
      </c>
      <c r="E111" s="11">
        <v>52.772402060548004</v>
      </c>
      <c r="F111" s="11">
        <v>6.3723273987720006</v>
      </c>
      <c r="G111" s="11">
        <v>48.814471906007</v>
      </c>
      <c r="H111" s="14">
        <v>0</v>
      </c>
      <c r="I111" s="11">
        <v>6.1480407927530001</v>
      </c>
      <c r="J111" s="11">
        <v>-1.3764476446789999</v>
      </c>
      <c r="K111" s="13"/>
      <c r="L111" s="13"/>
      <c r="M111" s="14"/>
      <c r="N111" s="11">
        <v>43.106759374248</v>
      </c>
      <c r="O111" s="11">
        <v>9.6656426863</v>
      </c>
      <c r="P111" s="13"/>
      <c r="Q111" s="13"/>
      <c r="R111" s="14"/>
      <c r="S111" s="11">
        <v>49.254800167001001</v>
      </c>
      <c r="T111" s="11">
        <v>8.2891950416209994</v>
      </c>
      <c r="U111" s="13"/>
      <c r="V111" s="13"/>
      <c r="W111" s="14"/>
      <c r="X111" s="28">
        <v>0</v>
      </c>
    </row>
    <row r="112" spans="1:24" x14ac:dyDescent="0.2">
      <c r="A112" s="9" t="s">
        <v>344</v>
      </c>
      <c r="B112" s="10" t="s">
        <v>731</v>
      </c>
      <c r="C112" s="11">
        <v>3.1718511872669999</v>
      </c>
      <c r="D112" s="11">
        <v>0</v>
      </c>
      <c r="E112" s="11">
        <v>3.1718511872669999</v>
      </c>
      <c r="F112" s="11">
        <v>-20.404093323268</v>
      </c>
      <c r="G112" s="11">
        <v>2.9339623482219999</v>
      </c>
      <c r="H112" s="14">
        <v>0.5</v>
      </c>
      <c r="I112" s="13"/>
      <c r="J112" s="11">
        <v>0</v>
      </c>
      <c r="K112" s="13"/>
      <c r="L112" s="13"/>
      <c r="M112" s="14"/>
      <c r="N112" s="13"/>
      <c r="O112" s="11">
        <v>3.1718511872669999</v>
      </c>
      <c r="P112" s="13"/>
      <c r="Q112" s="13"/>
      <c r="R112" s="14"/>
      <c r="S112" s="13"/>
      <c r="T112" s="11">
        <v>3.1718511872669999</v>
      </c>
      <c r="U112" s="13"/>
      <c r="V112" s="13"/>
      <c r="W112" s="14"/>
      <c r="X112" s="28">
        <v>-9.7301367159000007E-2</v>
      </c>
    </row>
    <row r="113" spans="1:24" x14ac:dyDescent="0.2">
      <c r="A113" s="9" t="s">
        <v>88</v>
      </c>
      <c r="B113" s="10" t="s">
        <v>475</v>
      </c>
      <c r="C113" s="11">
        <v>77.911373979632003</v>
      </c>
      <c r="D113" s="11">
        <v>3.4910806711599998</v>
      </c>
      <c r="E113" s="11">
        <v>74.420293308471997</v>
      </c>
      <c r="F113" s="11">
        <v>62.075319929674002</v>
      </c>
      <c r="G113" s="11">
        <v>68.838771310336</v>
      </c>
      <c r="H113" s="14">
        <v>0</v>
      </c>
      <c r="I113" s="11">
        <v>3.4910806711599998</v>
      </c>
      <c r="J113" s="13"/>
      <c r="K113" s="13"/>
      <c r="L113" s="13"/>
      <c r="M113" s="14"/>
      <c r="N113" s="11">
        <v>74.420293308471997</v>
      </c>
      <c r="O113" s="13"/>
      <c r="P113" s="13"/>
      <c r="Q113" s="13"/>
      <c r="R113" s="14"/>
      <c r="S113" s="11">
        <v>77.911373979632003</v>
      </c>
      <c r="T113" s="13"/>
      <c r="U113" s="13"/>
      <c r="V113" s="13"/>
      <c r="W113" s="14"/>
      <c r="X113" s="28">
        <v>0</v>
      </c>
    </row>
    <row r="114" spans="1:24" x14ac:dyDescent="0.2">
      <c r="A114" s="9" t="s">
        <v>171</v>
      </c>
      <c r="B114" s="10" t="s">
        <v>558</v>
      </c>
      <c r="C114" s="11">
        <v>10.853529454667999</v>
      </c>
      <c r="D114" s="11">
        <v>3.1565576280700003</v>
      </c>
      <c r="E114" s="11">
        <v>7.6969718265979994</v>
      </c>
      <c r="F114" s="11">
        <v>5.1654307261880001</v>
      </c>
      <c r="G114" s="11">
        <v>7.1196989396040005</v>
      </c>
      <c r="H114" s="11">
        <v>0</v>
      </c>
      <c r="I114" s="12"/>
      <c r="J114" s="13"/>
      <c r="K114" s="11">
        <v>3.1565576280700003</v>
      </c>
      <c r="L114" s="13"/>
      <c r="M114" s="14"/>
      <c r="N114" s="12"/>
      <c r="O114" s="13"/>
      <c r="P114" s="11">
        <v>7.6969718265979994</v>
      </c>
      <c r="Q114" s="13"/>
      <c r="R114" s="14"/>
      <c r="S114" s="12"/>
      <c r="T114" s="13"/>
      <c r="U114" s="11">
        <v>10.853529454667999</v>
      </c>
      <c r="V114" s="13"/>
      <c r="W114" s="14"/>
      <c r="X114" s="28">
        <v>0</v>
      </c>
    </row>
    <row r="115" spans="1:24" x14ac:dyDescent="0.2">
      <c r="A115" s="9" t="s">
        <v>221</v>
      </c>
      <c r="B115" s="10" t="s">
        <v>608</v>
      </c>
      <c r="C115" s="11">
        <v>3.6208471956870003</v>
      </c>
      <c r="D115" s="11">
        <v>0</v>
      </c>
      <c r="E115" s="11">
        <v>3.6208471956870003</v>
      </c>
      <c r="F115" s="11">
        <v>-10.967199985546001</v>
      </c>
      <c r="G115" s="11">
        <v>3.349283656011</v>
      </c>
      <c r="H115" s="11">
        <v>0.5</v>
      </c>
      <c r="I115" s="12"/>
      <c r="J115" s="11">
        <v>0</v>
      </c>
      <c r="K115" s="13"/>
      <c r="L115" s="13"/>
      <c r="M115" s="14"/>
      <c r="N115" s="12"/>
      <c r="O115" s="11">
        <v>3.6208471956870003</v>
      </c>
      <c r="P115" s="13"/>
      <c r="Q115" s="13"/>
      <c r="R115" s="14"/>
      <c r="S115" s="12"/>
      <c r="T115" s="11">
        <v>3.6208471956870003</v>
      </c>
      <c r="U115" s="13"/>
      <c r="V115" s="13"/>
      <c r="W115" s="14"/>
      <c r="X115" s="28">
        <v>-0.11147522318400001</v>
      </c>
    </row>
    <row r="116" spans="1:24" x14ac:dyDescent="0.2">
      <c r="A116" s="9" t="s">
        <v>246</v>
      </c>
      <c r="B116" s="10" t="s">
        <v>633</v>
      </c>
      <c r="C116" s="11">
        <v>2.5614424179580002</v>
      </c>
      <c r="D116" s="11">
        <v>0</v>
      </c>
      <c r="E116" s="11">
        <v>2.5614424179580002</v>
      </c>
      <c r="F116" s="11">
        <v>-22.189219310010998</v>
      </c>
      <c r="G116" s="11">
        <v>2.369334236611</v>
      </c>
      <c r="H116" s="11">
        <v>0.5</v>
      </c>
      <c r="I116" s="12"/>
      <c r="J116" s="11">
        <v>0</v>
      </c>
      <c r="K116" s="13"/>
      <c r="L116" s="13"/>
      <c r="M116" s="14"/>
      <c r="N116" s="12"/>
      <c r="O116" s="11">
        <v>2.5614424179580002</v>
      </c>
      <c r="P116" s="13"/>
      <c r="Q116" s="13"/>
      <c r="R116" s="14"/>
      <c r="S116" s="12"/>
      <c r="T116" s="11">
        <v>2.5614424179580002</v>
      </c>
      <c r="U116" s="13"/>
      <c r="V116" s="13"/>
      <c r="W116" s="14"/>
      <c r="X116" s="28">
        <v>-0.166298133348</v>
      </c>
    </row>
    <row r="117" spans="1:24" x14ac:dyDescent="0.2">
      <c r="A117" s="9" t="s">
        <v>197</v>
      </c>
      <c r="B117" s="10" t="s">
        <v>584</v>
      </c>
      <c r="C117" s="11">
        <v>1.7009181404760001</v>
      </c>
      <c r="D117" s="11">
        <v>0</v>
      </c>
      <c r="E117" s="11">
        <v>1.7009181404760001</v>
      </c>
      <c r="F117" s="11">
        <v>-7.0068334189390002</v>
      </c>
      <c r="G117" s="11">
        <v>1.573349279941</v>
      </c>
      <c r="H117" s="11">
        <v>0.5</v>
      </c>
      <c r="I117" s="12"/>
      <c r="J117" s="11">
        <v>0</v>
      </c>
      <c r="K117" s="13"/>
      <c r="L117" s="13"/>
      <c r="M117" s="14"/>
      <c r="N117" s="12"/>
      <c r="O117" s="11">
        <v>1.7009181404760001</v>
      </c>
      <c r="P117" s="13"/>
      <c r="Q117" s="13"/>
      <c r="R117" s="14"/>
      <c r="S117" s="12"/>
      <c r="T117" s="11">
        <v>1.7009181404760001</v>
      </c>
      <c r="U117" s="13"/>
      <c r="V117" s="13"/>
      <c r="W117" s="14"/>
      <c r="X117" s="28">
        <v>-0.177018641773</v>
      </c>
    </row>
    <row r="118" spans="1:24" x14ac:dyDescent="0.2">
      <c r="A118" s="9" t="s">
        <v>358</v>
      </c>
      <c r="B118" s="10" t="s">
        <v>745</v>
      </c>
      <c r="C118" s="11">
        <v>2.3083568331829998</v>
      </c>
      <c r="D118" s="11">
        <v>0</v>
      </c>
      <c r="E118" s="11">
        <v>2.3083568331829998</v>
      </c>
      <c r="F118" s="11">
        <v>-20.497062802889001</v>
      </c>
      <c r="G118" s="11">
        <v>2.1352300706939999</v>
      </c>
      <c r="H118" s="11">
        <v>0.5</v>
      </c>
      <c r="I118" s="12"/>
      <c r="J118" s="11">
        <v>0</v>
      </c>
      <c r="K118" s="13"/>
      <c r="L118" s="13"/>
      <c r="M118" s="14"/>
      <c r="N118" s="12"/>
      <c r="O118" s="11">
        <v>2.3083568331829998</v>
      </c>
      <c r="P118" s="13"/>
      <c r="Q118" s="13"/>
      <c r="R118" s="14"/>
      <c r="S118" s="12"/>
      <c r="T118" s="11">
        <v>2.3083568331829998</v>
      </c>
      <c r="U118" s="13"/>
      <c r="V118" s="13"/>
      <c r="W118" s="14"/>
      <c r="X118" s="28">
        <v>-1.480417152922</v>
      </c>
    </row>
    <row r="119" spans="1:24" x14ac:dyDescent="0.2">
      <c r="A119" s="9" t="s">
        <v>23</v>
      </c>
      <c r="B119" s="10" t="s">
        <v>410</v>
      </c>
      <c r="C119" s="11">
        <v>90.816472520689004</v>
      </c>
      <c r="D119" s="11">
        <v>17.288743877578</v>
      </c>
      <c r="E119" s="11">
        <v>73.527728643111004</v>
      </c>
      <c r="F119" s="11">
        <v>38.534374267059995</v>
      </c>
      <c r="G119" s="11">
        <v>68.013148994877994</v>
      </c>
      <c r="H119" s="13">
        <v>0</v>
      </c>
      <c r="I119" s="12">
        <v>16.442868153357001</v>
      </c>
      <c r="J119" s="11">
        <v>0.84587572422099999</v>
      </c>
      <c r="K119" s="13"/>
      <c r="L119" s="13"/>
      <c r="M119" s="14"/>
      <c r="N119" s="12">
        <v>58.993631066725996</v>
      </c>
      <c r="O119" s="11">
        <v>14.534097576385001</v>
      </c>
      <c r="P119" s="13"/>
      <c r="Q119" s="13"/>
      <c r="R119" s="14"/>
      <c r="S119" s="12">
        <v>75.436499220082993</v>
      </c>
      <c r="T119" s="11">
        <v>15.379973300606</v>
      </c>
      <c r="U119" s="13"/>
      <c r="V119" s="13"/>
      <c r="W119" s="14"/>
      <c r="X119" s="28">
        <v>0</v>
      </c>
    </row>
    <row r="120" spans="1:24" x14ac:dyDescent="0.2">
      <c r="A120" s="9" t="s">
        <v>232</v>
      </c>
      <c r="B120" s="10" t="s">
        <v>619</v>
      </c>
      <c r="C120" s="11">
        <v>3.3016949167360004</v>
      </c>
      <c r="D120" s="11">
        <v>0</v>
      </c>
      <c r="E120" s="11">
        <v>3.3016949167360004</v>
      </c>
      <c r="F120" s="11">
        <v>-11.174167834276</v>
      </c>
      <c r="G120" s="11">
        <v>3.0540677979810003</v>
      </c>
      <c r="H120" s="11">
        <v>0.5</v>
      </c>
      <c r="I120" s="12"/>
      <c r="J120" s="11">
        <v>0</v>
      </c>
      <c r="K120" s="13"/>
      <c r="L120" s="13"/>
      <c r="M120" s="14"/>
      <c r="N120" s="12"/>
      <c r="O120" s="11">
        <v>3.3016949167360004</v>
      </c>
      <c r="P120" s="13"/>
      <c r="Q120" s="13"/>
      <c r="R120" s="14"/>
      <c r="S120" s="12"/>
      <c r="T120" s="11">
        <v>3.3016949167360004</v>
      </c>
      <c r="U120" s="13"/>
      <c r="V120" s="13"/>
      <c r="W120" s="14"/>
      <c r="X120" s="28">
        <v>-0.27963403248800001</v>
      </c>
    </row>
    <row r="121" spans="1:24" x14ac:dyDescent="0.2">
      <c r="A121" s="9" t="s">
        <v>359</v>
      </c>
      <c r="B121" s="10" t="s">
        <v>746</v>
      </c>
      <c r="C121" s="11">
        <v>1.407537891591</v>
      </c>
      <c r="D121" s="11">
        <v>0</v>
      </c>
      <c r="E121" s="11">
        <v>1.407537891591</v>
      </c>
      <c r="F121" s="11">
        <v>-8.9462724650139993</v>
      </c>
      <c r="G121" s="11">
        <v>1.301972549722</v>
      </c>
      <c r="H121" s="11">
        <v>0.5</v>
      </c>
      <c r="I121" s="12"/>
      <c r="J121" s="11">
        <v>0</v>
      </c>
      <c r="K121" s="13"/>
      <c r="L121" s="13"/>
      <c r="M121" s="14"/>
      <c r="N121" s="12"/>
      <c r="O121" s="11">
        <v>1.407537891591</v>
      </c>
      <c r="P121" s="13"/>
      <c r="Q121" s="13"/>
      <c r="R121" s="14"/>
      <c r="S121" s="12"/>
      <c r="T121" s="11">
        <v>1.407537891591</v>
      </c>
      <c r="U121" s="13"/>
      <c r="V121" s="13"/>
      <c r="W121" s="14"/>
      <c r="X121" s="28">
        <v>-0.62464585312200005</v>
      </c>
    </row>
    <row r="122" spans="1:24" x14ac:dyDescent="0.2">
      <c r="A122" s="9" t="s">
        <v>202</v>
      </c>
      <c r="B122" s="10" t="s">
        <v>589</v>
      </c>
      <c r="C122" s="11">
        <v>3.399383489176</v>
      </c>
      <c r="D122" s="11">
        <v>0.103787305496</v>
      </c>
      <c r="E122" s="11">
        <v>3.2955961836799998</v>
      </c>
      <c r="F122" s="11">
        <v>-7.1763054461319999</v>
      </c>
      <c r="G122" s="11">
        <v>3.0484264699039998</v>
      </c>
      <c r="H122" s="11">
        <v>0.5</v>
      </c>
      <c r="I122" s="12"/>
      <c r="J122" s="11">
        <v>0.103787305496</v>
      </c>
      <c r="K122" s="13"/>
      <c r="L122" s="13"/>
      <c r="M122" s="14"/>
      <c r="N122" s="12"/>
      <c r="O122" s="11">
        <v>3.2955961836799998</v>
      </c>
      <c r="P122" s="13"/>
      <c r="Q122" s="13"/>
      <c r="R122" s="14"/>
      <c r="S122" s="12"/>
      <c r="T122" s="11">
        <v>3.399383489176</v>
      </c>
      <c r="U122" s="13"/>
      <c r="V122" s="13"/>
      <c r="W122" s="14"/>
      <c r="X122" s="28">
        <v>0</v>
      </c>
    </row>
    <row r="123" spans="1:24" x14ac:dyDescent="0.2">
      <c r="A123" s="9" t="s">
        <v>94</v>
      </c>
      <c r="B123" s="10" t="s">
        <v>481</v>
      </c>
      <c r="C123" s="11">
        <v>193.42060893549998</v>
      </c>
      <c r="D123" s="11">
        <v>18.300037424869</v>
      </c>
      <c r="E123" s="11">
        <v>175.12057151063098</v>
      </c>
      <c r="F123" s="11">
        <v>128.48390841593002</v>
      </c>
      <c r="G123" s="11">
        <v>161.98652864733299</v>
      </c>
      <c r="H123" s="13">
        <v>0</v>
      </c>
      <c r="I123" s="12">
        <v>18.300037424869</v>
      </c>
      <c r="J123" s="13"/>
      <c r="K123" s="13"/>
      <c r="L123" s="13"/>
      <c r="M123" s="14"/>
      <c r="N123" s="12">
        <v>175.12057151063098</v>
      </c>
      <c r="O123" s="13"/>
      <c r="P123" s="13"/>
      <c r="Q123" s="13"/>
      <c r="R123" s="14"/>
      <c r="S123" s="12">
        <v>193.42060893549998</v>
      </c>
      <c r="T123" s="13"/>
      <c r="U123" s="13"/>
      <c r="V123" s="13"/>
      <c r="W123" s="14"/>
      <c r="X123" s="28">
        <v>0</v>
      </c>
    </row>
    <row r="124" spans="1:24" x14ac:dyDescent="0.2">
      <c r="A124" s="9" t="s">
        <v>178</v>
      </c>
      <c r="B124" s="10" t="s">
        <v>565</v>
      </c>
      <c r="C124" s="11">
        <v>24.714555849530001</v>
      </c>
      <c r="D124" s="11">
        <v>8.3371005009289991</v>
      </c>
      <c r="E124" s="11">
        <v>16.377455348601</v>
      </c>
      <c r="F124" s="11">
        <v>9.492614361438001</v>
      </c>
      <c r="G124" s="11">
        <v>15.149146197456</v>
      </c>
      <c r="H124" s="11">
        <v>0</v>
      </c>
      <c r="I124" s="12"/>
      <c r="J124" s="13"/>
      <c r="K124" s="11">
        <v>8.3371005009289991</v>
      </c>
      <c r="L124" s="13"/>
      <c r="M124" s="14"/>
      <c r="N124" s="12"/>
      <c r="O124" s="13"/>
      <c r="P124" s="11">
        <v>16.377455348601</v>
      </c>
      <c r="Q124" s="13"/>
      <c r="R124" s="14"/>
      <c r="S124" s="12"/>
      <c r="T124" s="13"/>
      <c r="U124" s="11">
        <v>24.714555849530001</v>
      </c>
      <c r="V124" s="13"/>
      <c r="W124" s="14"/>
      <c r="X124" s="28">
        <v>0</v>
      </c>
    </row>
    <row r="125" spans="1:24" x14ac:dyDescent="0.2">
      <c r="A125" s="9" t="s">
        <v>208</v>
      </c>
      <c r="B125" s="10" t="s">
        <v>595</v>
      </c>
      <c r="C125" s="11">
        <v>4.4600067429410002</v>
      </c>
      <c r="D125" s="11">
        <v>0.36541343012600003</v>
      </c>
      <c r="E125" s="11">
        <v>4.0945933128150003</v>
      </c>
      <c r="F125" s="11">
        <v>-28.805921088971999</v>
      </c>
      <c r="G125" s="11">
        <v>3.787498814354</v>
      </c>
      <c r="H125" s="11">
        <v>0.5</v>
      </c>
      <c r="I125" s="12"/>
      <c r="J125" s="11">
        <v>0.36541343012600003</v>
      </c>
      <c r="K125" s="13"/>
      <c r="L125" s="13"/>
      <c r="M125" s="14"/>
      <c r="N125" s="12"/>
      <c r="O125" s="11">
        <v>4.0945933128150003</v>
      </c>
      <c r="P125" s="13"/>
      <c r="Q125" s="13"/>
      <c r="R125" s="14"/>
      <c r="S125" s="12"/>
      <c r="T125" s="11">
        <v>4.4600067429410002</v>
      </c>
      <c r="U125" s="13"/>
      <c r="V125" s="13"/>
      <c r="W125" s="14"/>
      <c r="X125" s="28">
        <v>0</v>
      </c>
    </row>
    <row r="126" spans="1:24" x14ac:dyDescent="0.2">
      <c r="A126" s="9" t="s">
        <v>247</v>
      </c>
      <c r="B126" s="10" t="s">
        <v>634</v>
      </c>
      <c r="C126" s="11">
        <v>1.912062746855</v>
      </c>
      <c r="D126" s="11">
        <v>0</v>
      </c>
      <c r="E126" s="11">
        <v>1.912062746855</v>
      </c>
      <c r="F126" s="11">
        <v>-16.547139598234999</v>
      </c>
      <c r="G126" s="11">
        <v>1.768658040841</v>
      </c>
      <c r="H126" s="11">
        <v>0.5</v>
      </c>
      <c r="I126" s="12"/>
      <c r="J126" s="11">
        <v>0</v>
      </c>
      <c r="K126" s="13"/>
      <c r="L126" s="13"/>
      <c r="M126" s="14"/>
      <c r="N126" s="12"/>
      <c r="O126" s="11">
        <v>1.912062746855</v>
      </c>
      <c r="P126" s="13"/>
      <c r="Q126" s="13"/>
      <c r="R126" s="14"/>
      <c r="S126" s="12"/>
      <c r="T126" s="11">
        <v>1.912062746855</v>
      </c>
      <c r="U126" s="13"/>
      <c r="V126" s="13"/>
      <c r="W126" s="14"/>
      <c r="X126" s="28">
        <v>-0.39733468778600001</v>
      </c>
    </row>
    <row r="127" spans="1:24" x14ac:dyDescent="0.2">
      <c r="A127" s="9" t="s">
        <v>191</v>
      </c>
      <c r="B127" s="10" t="s">
        <v>578</v>
      </c>
      <c r="C127" s="11">
        <v>3.6701128537619998</v>
      </c>
      <c r="D127" s="11">
        <v>0</v>
      </c>
      <c r="E127" s="11">
        <v>3.6701128537619998</v>
      </c>
      <c r="F127" s="11">
        <v>-6.9218260132990004</v>
      </c>
      <c r="G127" s="11">
        <v>3.3948543897299999</v>
      </c>
      <c r="H127" s="11">
        <v>0.5</v>
      </c>
      <c r="I127" s="12"/>
      <c r="J127" s="11">
        <v>0</v>
      </c>
      <c r="K127" s="13"/>
      <c r="L127" s="13"/>
      <c r="M127" s="14"/>
      <c r="N127" s="12"/>
      <c r="O127" s="11">
        <v>3.6701128537619998</v>
      </c>
      <c r="P127" s="13"/>
      <c r="Q127" s="13"/>
      <c r="R127" s="14"/>
      <c r="S127" s="12"/>
      <c r="T127" s="11">
        <v>3.6701128537619998</v>
      </c>
      <c r="U127" s="13"/>
      <c r="V127" s="13"/>
      <c r="W127" s="14"/>
      <c r="X127" s="28">
        <v>-9.3653437099000009E-2</v>
      </c>
    </row>
    <row r="128" spans="1:24" x14ac:dyDescent="0.2">
      <c r="A128" s="9" t="s">
        <v>352</v>
      </c>
      <c r="B128" s="10" t="s">
        <v>739</v>
      </c>
      <c r="C128" s="11">
        <v>2.1826857392619998</v>
      </c>
      <c r="D128" s="11">
        <v>0.195781675017</v>
      </c>
      <c r="E128" s="11">
        <v>1.986904064245</v>
      </c>
      <c r="F128" s="11">
        <v>-7.6085410900100001</v>
      </c>
      <c r="G128" s="11">
        <v>1.837886259427</v>
      </c>
      <c r="H128" s="11">
        <v>0.5</v>
      </c>
      <c r="I128" s="12"/>
      <c r="J128" s="11">
        <v>0.195781675017</v>
      </c>
      <c r="K128" s="13"/>
      <c r="L128" s="13"/>
      <c r="M128" s="14"/>
      <c r="N128" s="12"/>
      <c r="O128" s="11">
        <v>1.986904064245</v>
      </c>
      <c r="P128" s="13"/>
      <c r="Q128" s="13"/>
      <c r="R128" s="14"/>
      <c r="S128" s="12"/>
      <c r="T128" s="11">
        <v>2.1826857392619998</v>
      </c>
      <c r="U128" s="13"/>
      <c r="V128" s="13"/>
      <c r="W128" s="14"/>
      <c r="X128" s="28">
        <v>0</v>
      </c>
    </row>
    <row r="129" spans="1:24" x14ac:dyDescent="0.2">
      <c r="A129" s="9" t="s">
        <v>240</v>
      </c>
      <c r="B129" s="10" t="s">
        <v>627</v>
      </c>
      <c r="C129" s="11">
        <v>2.5963156032419996</v>
      </c>
      <c r="D129" s="11">
        <v>2.6385710717999999E-2</v>
      </c>
      <c r="E129" s="11">
        <v>2.5699298925239997</v>
      </c>
      <c r="F129" s="11">
        <v>-2.5678279664190002</v>
      </c>
      <c r="G129" s="11">
        <v>2.3771851505849999</v>
      </c>
      <c r="H129" s="11">
        <v>0.49979499999999999</v>
      </c>
      <c r="I129" s="12"/>
      <c r="J129" s="11">
        <v>2.6385710717999999E-2</v>
      </c>
      <c r="K129" s="13"/>
      <c r="L129" s="13"/>
      <c r="M129" s="14"/>
      <c r="N129" s="12"/>
      <c r="O129" s="11">
        <v>2.5699298925239997</v>
      </c>
      <c r="P129" s="13"/>
      <c r="Q129" s="13"/>
      <c r="R129" s="14"/>
      <c r="S129" s="12"/>
      <c r="T129" s="11">
        <v>2.5963156032419996</v>
      </c>
      <c r="U129" s="13"/>
      <c r="V129" s="13"/>
      <c r="W129" s="14"/>
      <c r="X129" s="28">
        <v>0</v>
      </c>
    </row>
    <row r="130" spans="1:24" x14ac:dyDescent="0.2">
      <c r="A130" s="9" t="s">
        <v>284</v>
      </c>
      <c r="B130" s="10" t="s">
        <v>671</v>
      </c>
      <c r="C130" s="11">
        <v>1.9187195426199999</v>
      </c>
      <c r="D130" s="11">
        <v>0</v>
      </c>
      <c r="E130" s="11">
        <v>1.9187195426199999</v>
      </c>
      <c r="F130" s="11">
        <v>-8.9338851046379997</v>
      </c>
      <c r="G130" s="11">
        <v>1.7748155769229998</v>
      </c>
      <c r="H130" s="11">
        <v>0.5</v>
      </c>
      <c r="I130" s="12"/>
      <c r="J130" s="11">
        <v>0</v>
      </c>
      <c r="K130" s="13"/>
      <c r="L130" s="13"/>
      <c r="M130" s="14"/>
      <c r="N130" s="12"/>
      <c r="O130" s="11">
        <v>1.9187195426199999</v>
      </c>
      <c r="P130" s="13"/>
      <c r="Q130" s="13"/>
      <c r="R130" s="14"/>
      <c r="S130" s="12"/>
      <c r="T130" s="11">
        <v>1.9187195426199999</v>
      </c>
      <c r="U130" s="13"/>
      <c r="V130" s="13"/>
      <c r="W130" s="14"/>
      <c r="X130" s="28">
        <v>-0.29529862209399999</v>
      </c>
    </row>
    <row r="131" spans="1:24" x14ac:dyDescent="0.2">
      <c r="A131" s="9" t="s">
        <v>55</v>
      </c>
      <c r="B131" s="10" t="s">
        <v>442</v>
      </c>
      <c r="C131" s="11">
        <v>72.979265589315006</v>
      </c>
      <c r="D131" s="11">
        <v>15.011658637013999</v>
      </c>
      <c r="E131" s="11">
        <v>57.967606952301004</v>
      </c>
      <c r="F131" s="11">
        <v>10.780356000285</v>
      </c>
      <c r="G131" s="11">
        <v>53.620036430878997</v>
      </c>
      <c r="H131" s="13">
        <v>0</v>
      </c>
      <c r="I131" s="12">
        <v>14.603927028816999</v>
      </c>
      <c r="J131" s="11">
        <v>0.407731608197</v>
      </c>
      <c r="K131" s="13"/>
      <c r="L131" s="13"/>
      <c r="M131" s="14"/>
      <c r="N131" s="12">
        <v>49.949192154435003</v>
      </c>
      <c r="O131" s="11">
        <v>8.018414797865999</v>
      </c>
      <c r="P131" s="13"/>
      <c r="Q131" s="13"/>
      <c r="R131" s="14"/>
      <c r="S131" s="12">
        <v>64.553119183252008</v>
      </c>
      <c r="T131" s="11">
        <v>8.4261464060629994</v>
      </c>
      <c r="U131" s="13"/>
      <c r="V131" s="13"/>
      <c r="W131" s="14"/>
      <c r="X131" s="28">
        <v>0</v>
      </c>
    </row>
    <row r="132" spans="1:24" x14ac:dyDescent="0.2">
      <c r="A132" s="9" t="s">
        <v>329</v>
      </c>
      <c r="B132" s="10" t="s">
        <v>716</v>
      </c>
      <c r="C132" s="11">
        <v>3.0500458217879998</v>
      </c>
      <c r="D132" s="11">
        <v>0</v>
      </c>
      <c r="E132" s="11">
        <v>3.0500458217879998</v>
      </c>
      <c r="F132" s="11">
        <v>-5.9883438858330003</v>
      </c>
      <c r="G132" s="11">
        <v>2.8212923851539999</v>
      </c>
      <c r="H132" s="11">
        <v>0.5</v>
      </c>
      <c r="I132" s="12"/>
      <c r="J132" s="11">
        <v>0</v>
      </c>
      <c r="K132" s="13"/>
      <c r="L132" s="13"/>
      <c r="M132" s="14"/>
      <c r="N132" s="12"/>
      <c r="O132" s="11">
        <v>3.0500458217879998</v>
      </c>
      <c r="P132" s="13"/>
      <c r="Q132" s="13"/>
      <c r="R132" s="14"/>
      <c r="S132" s="12"/>
      <c r="T132" s="11">
        <v>3.0500458217879998</v>
      </c>
      <c r="U132" s="13"/>
      <c r="V132" s="13"/>
      <c r="W132" s="14"/>
      <c r="X132" s="28">
        <v>-5.7043387275000003E-2</v>
      </c>
    </row>
    <row r="133" spans="1:24" x14ac:dyDescent="0.2">
      <c r="A133" s="9" t="s">
        <v>2</v>
      </c>
      <c r="B133" s="10" t="s">
        <v>389</v>
      </c>
      <c r="C133" s="11">
        <v>1198.6315148353522</v>
      </c>
      <c r="D133" s="11">
        <v>127.857757306232</v>
      </c>
      <c r="E133" s="11">
        <v>1070.7737575291201</v>
      </c>
      <c r="F133" s="11">
        <v>-388.487667987897</v>
      </c>
      <c r="G133" s="11">
        <v>990.46572571444096</v>
      </c>
      <c r="H133" s="11">
        <v>0.26622200000000001</v>
      </c>
      <c r="I133" s="12"/>
      <c r="J133" s="13"/>
      <c r="K133" s="11">
        <v>78.199967043385996</v>
      </c>
      <c r="L133" s="11">
        <v>20.647927247258998</v>
      </c>
      <c r="M133" s="14">
        <v>29.009863015588</v>
      </c>
      <c r="N133" s="12"/>
      <c r="O133" s="13"/>
      <c r="P133" s="11">
        <v>130.226803820301</v>
      </c>
      <c r="Q133" s="11">
        <v>933.0551492349</v>
      </c>
      <c r="R133" s="14">
        <v>7.4918044739239997</v>
      </c>
      <c r="S133" s="12"/>
      <c r="T133" s="13"/>
      <c r="U133" s="11">
        <v>208.42677086368701</v>
      </c>
      <c r="V133" s="11">
        <v>953.70307648215896</v>
      </c>
      <c r="W133" s="14">
        <v>36.501667489512002</v>
      </c>
      <c r="X133" s="28">
        <v>0</v>
      </c>
    </row>
    <row r="134" spans="1:24" x14ac:dyDescent="0.2">
      <c r="A134" s="9" t="s">
        <v>184</v>
      </c>
      <c r="B134" s="10" t="s">
        <v>571</v>
      </c>
      <c r="C134" s="11">
        <v>208.42677086368701</v>
      </c>
      <c r="D134" s="11">
        <v>78.199967043385996</v>
      </c>
      <c r="E134" s="11">
        <v>130.226803820301</v>
      </c>
      <c r="F134" s="11">
        <v>0</v>
      </c>
      <c r="G134" s="11">
        <v>120.45979353377899</v>
      </c>
      <c r="H134" s="11">
        <v>0</v>
      </c>
      <c r="I134" s="47"/>
      <c r="J134" s="48"/>
      <c r="K134" s="46">
        <v>78.199967043385996</v>
      </c>
      <c r="L134" s="48"/>
      <c r="M134" s="49"/>
      <c r="N134" s="12"/>
      <c r="O134" s="13"/>
      <c r="P134" s="11">
        <v>130.226803820301</v>
      </c>
      <c r="Q134" s="13"/>
      <c r="R134" s="14"/>
      <c r="S134" s="12"/>
      <c r="T134" s="13"/>
      <c r="U134" s="11">
        <v>208.42677086368701</v>
      </c>
      <c r="V134" s="13"/>
      <c r="W134" s="14"/>
      <c r="X134" s="28">
        <v>0</v>
      </c>
    </row>
    <row r="135" spans="1:24" x14ac:dyDescent="0.2">
      <c r="A135" s="9" t="s">
        <v>155</v>
      </c>
      <c r="B135" s="10" t="s">
        <v>542</v>
      </c>
      <c r="C135" s="11">
        <v>36.501667489512002</v>
      </c>
      <c r="D135" s="11">
        <v>29.009863015588</v>
      </c>
      <c r="E135" s="11">
        <v>7.4918044739239997</v>
      </c>
      <c r="F135" s="11">
        <v>0</v>
      </c>
      <c r="G135" s="11">
        <v>6.9299191383800007</v>
      </c>
      <c r="H135" s="11">
        <v>0</v>
      </c>
      <c r="I135" s="47"/>
      <c r="J135" s="48"/>
      <c r="K135" s="48"/>
      <c r="L135" s="48"/>
      <c r="M135" s="49">
        <v>29.009863015588</v>
      </c>
      <c r="N135" s="12"/>
      <c r="O135" s="13"/>
      <c r="P135" s="13"/>
      <c r="Q135" s="13"/>
      <c r="R135" s="14">
        <v>7.4918044739239997</v>
      </c>
      <c r="S135" s="12"/>
      <c r="T135" s="13"/>
      <c r="U135" s="13"/>
      <c r="V135" s="13"/>
      <c r="W135" s="14">
        <v>36.501667489512002</v>
      </c>
      <c r="X135" s="28">
        <v>0</v>
      </c>
    </row>
    <row r="136" spans="1:24" x14ac:dyDescent="0.2">
      <c r="A136" s="9" t="s">
        <v>241</v>
      </c>
      <c r="B136" s="10" t="s">
        <v>628</v>
      </c>
      <c r="C136" s="11">
        <v>3.7580548501870004</v>
      </c>
      <c r="D136" s="11">
        <v>8.5319761655999998E-2</v>
      </c>
      <c r="E136" s="11">
        <v>3.6727350885310002</v>
      </c>
      <c r="F136" s="11">
        <v>-18.027612744159001</v>
      </c>
      <c r="G136" s="11">
        <v>3.3972799568909999</v>
      </c>
      <c r="H136" s="11">
        <v>0.5</v>
      </c>
      <c r="I136" s="12"/>
      <c r="J136" s="11">
        <v>8.5319761655999998E-2</v>
      </c>
      <c r="K136" s="13"/>
      <c r="L136" s="13"/>
      <c r="M136" s="14"/>
      <c r="N136" s="12"/>
      <c r="O136" s="11">
        <v>3.6727350885310002</v>
      </c>
      <c r="P136" s="13"/>
      <c r="Q136" s="13"/>
      <c r="R136" s="14"/>
      <c r="S136" s="12"/>
      <c r="T136" s="11">
        <v>3.7580548501870004</v>
      </c>
      <c r="U136" s="13"/>
      <c r="V136" s="13"/>
      <c r="W136" s="14"/>
      <c r="X136" s="28">
        <v>0</v>
      </c>
    </row>
    <row r="137" spans="1:24" x14ac:dyDescent="0.2">
      <c r="A137" s="9" t="s">
        <v>73</v>
      </c>
      <c r="B137" s="10" t="s">
        <v>460</v>
      </c>
      <c r="C137" s="11">
        <v>83.163595575532014</v>
      </c>
      <c r="D137" s="11">
        <v>8.0445926919549997</v>
      </c>
      <c r="E137" s="11">
        <v>75.119002883577011</v>
      </c>
      <c r="F137" s="11">
        <v>52.768645407297996</v>
      </c>
      <c r="G137" s="11">
        <v>69.485077667309</v>
      </c>
      <c r="H137" s="13">
        <v>0</v>
      </c>
      <c r="I137" s="12">
        <v>6.2911710002639998</v>
      </c>
      <c r="J137" s="13"/>
      <c r="K137" s="11">
        <v>1.7534216916909999</v>
      </c>
      <c r="L137" s="13"/>
      <c r="M137" s="14"/>
      <c r="N137" s="12">
        <v>71.147382168998007</v>
      </c>
      <c r="O137" s="13"/>
      <c r="P137" s="11">
        <v>3.9716207145790001</v>
      </c>
      <c r="Q137" s="13"/>
      <c r="R137" s="14"/>
      <c r="S137" s="12">
        <v>77.438553169262008</v>
      </c>
      <c r="T137" s="13"/>
      <c r="U137" s="11">
        <v>5.7250424062700001</v>
      </c>
      <c r="V137" s="13"/>
      <c r="W137" s="14"/>
      <c r="X137" s="28">
        <v>0</v>
      </c>
    </row>
    <row r="138" spans="1:24" x14ac:dyDescent="0.2">
      <c r="A138" s="9" t="s">
        <v>248</v>
      </c>
      <c r="B138" s="10" t="s">
        <v>635</v>
      </c>
      <c r="C138" s="11">
        <v>2.4834363632329999</v>
      </c>
      <c r="D138" s="11">
        <v>0</v>
      </c>
      <c r="E138" s="11">
        <v>2.4834363632329999</v>
      </c>
      <c r="F138" s="11">
        <v>-3.8140481778350002</v>
      </c>
      <c r="G138" s="11">
        <v>2.2971786359899999</v>
      </c>
      <c r="H138" s="11">
        <v>0.5</v>
      </c>
      <c r="I138" s="12"/>
      <c r="J138" s="11">
        <v>0</v>
      </c>
      <c r="K138" s="13"/>
      <c r="L138" s="13"/>
      <c r="M138" s="14"/>
      <c r="N138" s="12"/>
      <c r="O138" s="11">
        <v>2.4834363632329999</v>
      </c>
      <c r="P138" s="13"/>
      <c r="Q138" s="13"/>
      <c r="R138" s="14"/>
      <c r="S138" s="12"/>
      <c r="T138" s="11">
        <v>2.4834363632329999</v>
      </c>
      <c r="U138" s="13"/>
      <c r="V138" s="13"/>
      <c r="W138" s="14"/>
      <c r="X138" s="28">
        <v>-0.123676844797</v>
      </c>
    </row>
    <row r="139" spans="1:24" x14ac:dyDescent="0.2">
      <c r="A139" s="9" t="s">
        <v>274</v>
      </c>
      <c r="B139" s="10" t="s">
        <v>661</v>
      </c>
      <c r="C139" s="11">
        <v>2.9393718688579997</v>
      </c>
      <c r="D139" s="11">
        <v>0</v>
      </c>
      <c r="E139" s="11">
        <v>2.9393718688579997</v>
      </c>
      <c r="F139" s="11">
        <v>-6.9899605365199999</v>
      </c>
      <c r="G139" s="11">
        <v>2.718918978694</v>
      </c>
      <c r="H139" s="11">
        <v>0.5</v>
      </c>
      <c r="I139" s="12"/>
      <c r="J139" s="11">
        <v>0</v>
      </c>
      <c r="K139" s="13"/>
      <c r="L139" s="13"/>
      <c r="M139" s="14"/>
      <c r="N139" s="12"/>
      <c r="O139" s="11">
        <v>2.9393718688579997</v>
      </c>
      <c r="P139" s="13"/>
      <c r="Q139" s="13"/>
      <c r="R139" s="14"/>
      <c r="S139" s="12"/>
      <c r="T139" s="11">
        <v>2.9393718688579997</v>
      </c>
      <c r="U139" s="13"/>
      <c r="V139" s="13"/>
      <c r="W139" s="14"/>
      <c r="X139" s="28">
        <v>-0.24371446905999999</v>
      </c>
    </row>
    <row r="140" spans="1:24" x14ac:dyDescent="0.2">
      <c r="A140" s="9" t="s">
        <v>310</v>
      </c>
      <c r="B140" s="10" t="s">
        <v>697</v>
      </c>
      <c r="C140" s="11">
        <v>5.8368475896329999</v>
      </c>
      <c r="D140" s="11">
        <v>2.0291226984550002</v>
      </c>
      <c r="E140" s="11">
        <v>3.8077248911779997</v>
      </c>
      <c r="F140" s="11">
        <v>-9.4563078364590005</v>
      </c>
      <c r="G140" s="11">
        <v>3.5221455243390003</v>
      </c>
      <c r="H140" s="11">
        <v>0.5</v>
      </c>
      <c r="I140" s="12"/>
      <c r="J140" s="11">
        <v>2.0291226984550002</v>
      </c>
      <c r="K140" s="13"/>
      <c r="L140" s="13"/>
      <c r="M140" s="14"/>
      <c r="N140" s="12"/>
      <c r="O140" s="11">
        <v>3.8077248911779997</v>
      </c>
      <c r="P140" s="13"/>
      <c r="Q140" s="13"/>
      <c r="R140" s="14"/>
      <c r="S140" s="12"/>
      <c r="T140" s="11">
        <v>5.8368475896329999</v>
      </c>
      <c r="U140" s="13"/>
      <c r="V140" s="13"/>
      <c r="W140" s="14"/>
      <c r="X140" s="28">
        <v>0</v>
      </c>
    </row>
    <row r="141" spans="1:24" x14ac:dyDescent="0.2">
      <c r="A141" s="9" t="s">
        <v>156</v>
      </c>
      <c r="B141" s="10" t="s">
        <v>543</v>
      </c>
      <c r="C141" s="11">
        <v>50.016237742209</v>
      </c>
      <c r="D141" s="11">
        <v>18.254566557777</v>
      </c>
      <c r="E141" s="11">
        <v>31.761671184432</v>
      </c>
      <c r="F141" s="11">
        <v>20.395222029328</v>
      </c>
      <c r="G141" s="11">
        <v>29.379545845599001</v>
      </c>
      <c r="H141" s="11">
        <v>0</v>
      </c>
      <c r="I141" s="12"/>
      <c r="J141" s="13"/>
      <c r="K141" s="11">
        <v>18.254566557777</v>
      </c>
      <c r="L141" s="13"/>
      <c r="M141" s="14"/>
      <c r="N141" s="12"/>
      <c r="O141" s="13"/>
      <c r="P141" s="11">
        <v>31.761671184432</v>
      </c>
      <c r="Q141" s="13"/>
      <c r="R141" s="14"/>
      <c r="S141" s="12"/>
      <c r="T141" s="13"/>
      <c r="U141" s="11">
        <v>50.016237742209</v>
      </c>
      <c r="V141" s="13"/>
      <c r="W141" s="14"/>
      <c r="X141" s="28">
        <v>0</v>
      </c>
    </row>
    <row r="142" spans="1:24" x14ac:dyDescent="0.2">
      <c r="A142" s="9" t="s">
        <v>5</v>
      </c>
      <c r="B142" s="10" t="s">
        <v>392</v>
      </c>
      <c r="C142" s="11">
        <v>107.919332713486</v>
      </c>
      <c r="D142" s="11">
        <v>25.148992857898001</v>
      </c>
      <c r="E142" s="11">
        <v>82.770339855588006</v>
      </c>
      <c r="F142" s="11">
        <v>62.548005091192998</v>
      </c>
      <c r="G142" s="11">
        <v>76.562564366418997</v>
      </c>
      <c r="H142" s="13">
        <v>0</v>
      </c>
      <c r="I142" s="12">
        <v>23.015371811707002</v>
      </c>
      <c r="J142" s="11">
        <v>2.13362104619</v>
      </c>
      <c r="K142" s="13"/>
      <c r="L142" s="13"/>
      <c r="M142" s="14"/>
      <c r="N142" s="12">
        <v>67.966964258848989</v>
      </c>
      <c r="O142" s="11">
        <v>14.803375596738</v>
      </c>
      <c r="P142" s="13"/>
      <c r="Q142" s="13"/>
      <c r="R142" s="14"/>
      <c r="S142" s="12">
        <v>90.982336070555988</v>
      </c>
      <c r="T142" s="11">
        <v>16.936996642928001</v>
      </c>
      <c r="U142" s="13"/>
      <c r="V142" s="13"/>
      <c r="W142" s="14"/>
      <c r="X142" s="28">
        <v>0</v>
      </c>
    </row>
    <row r="143" spans="1:24" x14ac:dyDescent="0.2">
      <c r="A143" s="9" t="s">
        <v>360</v>
      </c>
      <c r="B143" s="10" t="s">
        <v>747</v>
      </c>
      <c r="C143" s="11">
        <v>2.9033996825549999</v>
      </c>
      <c r="D143" s="11">
        <v>0</v>
      </c>
      <c r="E143" s="11">
        <v>2.9033996825549999</v>
      </c>
      <c r="F143" s="11">
        <v>-30.650474913025</v>
      </c>
      <c r="G143" s="11">
        <v>2.685644706363</v>
      </c>
      <c r="H143" s="11">
        <v>0.5</v>
      </c>
      <c r="I143" s="12"/>
      <c r="J143" s="11">
        <v>0</v>
      </c>
      <c r="K143" s="13"/>
      <c r="L143" s="13"/>
      <c r="M143" s="14"/>
      <c r="N143" s="12"/>
      <c r="O143" s="11">
        <v>2.9033996825549999</v>
      </c>
      <c r="P143" s="13"/>
      <c r="Q143" s="13"/>
      <c r="R143" s="14"/>
      <c r="S143" s="12"/>
      <c r="T143" s="11">
        <v>2.9033996825549999</v>
      </c>
      <c r="U143" s="13"/>
      <c r="V143" s="13"/>
      <c r="W143" s="14"/>
      <c r="X143" s="28">
        <v>-0.67402946569700006</v>
      </c>
    </row>
    <row r="144" spans="1:24" x14ac:dyDescent="0.2">
      <c r="A144" s="9" t="s">
        <v>6</v>
      </c>
      <c r="B144" s="10" t="s">
        <v>393</v>
      </c>
      <c r="C144" s="11">
        <v>144.87738644289598</v>
      </c>
      <c r="D144" s="11">
        <v>34.793887658978001</v>
      </c>
      <c r="E144" s="11">
        <v>110.08349878391799</v>
      </c>
      <c r="F144" s="11">
        <v>81.407758569595998</v>
      </c>
      <c r="G144" s="11">
        <v>101.82723637512501</v>
      </c>
      <c r="H144" s="13">
        <v>0</v>
      </c>
      <c r="I144" s="12">
        <v>29.885741991996003</v>
      </c>
      <c r="J144" s="11">
        <v>4.9081456669819996</v>
      </c>
      <c r="K144" s="13"/>
      <c r="L144" s="13"/>
      <c r="M144" s="14"/>
      <c r="N144" s="12">
        <v>84.477421715201999</v>
      </c>
      <c r="O144" s="11">
        <v>25.606077068716001</v>
      </c>
      <c r="P144" s="13"/>
      <c r="Q144" s="13"/>
      <c r="R144" s="14"/>
      <c r="S144" s="12">
        <v>114.363163707198</v>
      </c>
      <c r="T144" s="11">
        <v>30.514222735697999</v>
      </c>
      <c r="U144" s="13"/>
      <c r="V144" s="13"/>
      <c r="W144" s="14"/>
      <c r="X144" s="28">
        <v>0</v>
      </c>
    </row>
    <row r="145" spans="1:24" x14ac:dyDescent="0.2">
      <c r="A145" s="9" t="s">
        <v>135</v>
      </c>
      <c r="B145" s="10" t="s">
        <v>522</v>
      </c>
      <c r="C145" s="11">
        <v>45.133192463146003</v>
      </c>
      <c r="D145" s="11">
        <v>9.3391750090860004</v>
      </c>
      <c r="E145" s="11">
        <v>35.794017454060004</v>
      </c>
      <c r="F145" s="11">
        <v>8.1368440614900006</v>
      </c>
      <c r="G145" s="11">
        <v>33.109466145005001</v>
      </c>
      <c r="H145" s="13">
        <v>0</v>
      </c>
      <c r="I145" s="12">
        <v>9.0666647555979996</v>
      </c>
      <c r="J145" s="11">
        <v>0.27251025348800001</v>
      </c>
      <c r="K145" s="13"/>
      <c r="L145" s="13"/>
      <c r="M145" s="14"/>
      <c r="N145" s="12">
        <v>31.131828801920001</v>
      </c>
      <c r="O145" s="11">
        <v>4.6621886521400002</v>
      </c>
      <c r="P145" s="13"/>
      <c r="Q145" s="13"/>
      <c r="R145" s="14"/>
      <c r="S145" s="12">
        <v>40.198493557517999</v>
      </c>
      <c r="T145" s="11">
        <v>4.9346989056280002</v>
      </c>
      <c r="U145" s="13"/>
      <c r="V145" s="13"/>
      <c r="W145" s="14"/>
      <c r="X145" s="28">
        <v>0</v>
      </c>
    </row>
    <row r="146" spans="1:24" x14ac:dyDescent="0.2">
      <c r="A146" s="9" t="s">
        <v>323</v>
      </c>
      <c r="B146" s="10" t="s">
        <v>710</v>
      </c>
      <c r="C146" s="11">
        <v>2.1592190485930001</v>
      </c>
      <c r="D146" s="11">
        <v>8.9510374035000007E-2</v>
      </c>
      <c r="E146" s="11">
        <v>2.069708674558</v>
      </c>
      <c r="F146" s="11">
        <v>-9.6792787873199995</v>
      </c>
      <c r="G146" s="11">
        <v>1.9144805239659999</v>
      </c>
      <c r="H146" s="11">
        <v>0.5</v>
      </c>
      <c r="I146" s="12"/>
      <c r="J146" s="11">
        <v>8.9510374035000007E-2</v>
      </c>
      <c r="K146" s="13"/>
      <c r="L146" s="13"/>
      <c r="M146" s="14"/>
      <c r="N146" s="12"/>
      <c r="O146" s="11">
        <v>2.069708674558</v>
      </c>
      <c r="P146" s="13"/>
      <c r="Q146" s="13"/>
      <c r="R146" s="14"/>
      <c r="S146" s="12"/>
      <c r="T146" s="11">
        <v>2.1592190485930001</v>
      </c>
      <c r="U146" s="13"/>
      <c r="V146" s="13"/>
      <c r="W146" s="14"/>
      <c r="X146" s="28">
        <v>0</v>
      </c>
    </row>
    <row r="147" spans="1:24" x14ac:dyDescent="0.2">
      <c r="A147" s="9" t="s">
        <v>7</v>
      </c>
      <c r="B147" s="10" t="s">
        <v>394</v>
      </c>
      <c r="C147" s="11">
        <v>78.456130290757002</v>
      </c>
      <c r="D147" s="11">
        <v>17.131023166144999</v>
      </c>
      <c r="E147" s="11">
        <v>61.325107124612003</v>
      </c>
      <c r="F147" s="11">
        <v>-3.2081798819839999</v>
      </c>
      <c r="G147" s="11">
        <v>56.725724090265999</v>
      </c>
      <c r="H147" s="13">
        <v>4.9714000000000001E-2</v>
      </c>
      <c r="I147" s="12">
        <v>14.074649711111</v>
      </c>
      <c r="J147" s="11">
        <v>3.056373455034</v>
      </c>
      <c r="K147" s="13"/>
      <c r="L147" s="13"/>
      <c r="M147" s="14"/>
      <c r="N147" s="12">
        <v>41.020172603863998</v>
      </c>
      <c r="O147" s="11">
        <v>20.304934520748002</v>
      </c>
      <c r="P147" s="13"/>
      <c r="Q147" s="13"/>
      <c r="R147" s="14"/>
      <c r="S147" s="12">
        <v>55.094822314974998</v>
      </c>
      <c r="T147" s="11">
        <v>23.361307975782001</v>
      </c>
      <c r="U147" s="13"/>
      <c r="V147" s="13"/>
      <c r="W147" s="14"/>
      <c r="X147" s="28">
        <v>0</v>
      </c>
    </row>
    <row r="148" spans="1:24" x14ac:dyDescent="0.2">
      <c r="A148" s="9" t="s">
        <v>89</v>
      </c>
      <c r="B148" s="10" t="s">
        <v>476</v>
      </c>
      <c r="C148" s="11">
        <v>119.221863970866</v>
      </c>
      <c r="D148" s="11">
        <v>0</v>
      </c>
      <c r="E148" s="11">
        <v>119.221863970866</v>
      </c>
      <c r="F148" s="11">
        <v>71.736638506277998</v>
      </c>
      <c r="G148" s="11">
        <v>110.280224173051</v>
      </c>
      <c r="H148" s="13">
        <v>0</v>
      </c>
      <c r="I148" s="12">
        <v>0</v>
      </c>
      <c r="J148" s="13"/>
      <c r="K148" s="13"/>
      <c r="L148" s="13"/>
      <c r="M148" s="14"/>
      <c r="N148" s="12">
        <v>119.221863970866</v>
      </c>
      <c r="O148" s="13"/>
      <c r="P148" s="13"/>
      <c r="Q148" s="13"/>
      <c r="R148" s="14"/>
      <c r="S148" s="12">
        <v>119.221863970866</v>
      </c>
      <c r="T148" s="13"/>
      <c r="U148" s="13"/>
      <c r="V148" s="13"/>
      <c r="W148" s="14"/>
      <c r="X148" s="28">
        <v>-1.6274363769660001</v>
      </c>
    </row>
    <row r="149" spans="1:24" x14ac:dyDescent="0.2">
      <c r="A149" s="9" t="s">
        <v>172</v>
      </c>
      <c r="B149" s="10" t="s">
        <v>559</v>
      </c>
      <c r="C149" s="11">
        <v>21.657321839329001</v>
      </c>
      <c r="D149" s="11">
        <v>7.2152071130579998</v>
      </c>
      <c r="E149" s="11">
        <v>14.442114726270999</v>
      </c>
      <c r="F149" s="11">
        <v>7.1996835471849998</v>
      </c>
      <c r="G149" s="11">
        <v>13.3589561218</v>
      </c>
      <c r="H149" s="11">
        <v>0</v>
      </c>
      <c r="I149" s="12"/>
      <c r="J149" s="13"/>
      <c r="K149" s="11">
        <v>7.2152071130579998</v>
      </c>
      <c r="L149" s="13"/>
      <c r="M149" s="14"/>
      <c r="N149" s="12"/>
      <c r="O149" s="13"/>
      <c r="P149" s="11">
        <v>14.442114726270999</v>
      </c>
      <c r="Q149" s="13"/>
      <c r="R149" s="14"/>
      <c r="S149" s="12"/>
      <c r="T149" s="13"/>
      <c r="U149" s="11">
        <v>21.657321839329001</v>
      </c>
      <c r="V149" s="13"/>
      <c r="W149" s="14"/>
      <c r="X149" s="28">
        <v>0</v>
      </c>
    </row>
    <row r="150" spans="1:24" x14ac:dyDescent="0.2">
      <c r="A150" s="9" t="s">
        <v>296</v>
      </c>
      <c r="B150" s="10" t="s">
        <v>683</v>
      </c>
      <c r="C150" s="11">
        <v>1.7553815727820001</v>
      </c>
      <c r="D150" s="11">
        <v>0</v>
      </c>
      <c r="E150" s="11">
        <v>1.7553815727820001</v>
      </c>
      <c r="F150" s="11">
        <v>-13.014047749461001</v>
      </c>
      <c r="G150" s="11">
        <v>1.6237279548229999</v>
      </c>
      <c r="H150" s="11">
        <v>0.5</v>
      </c>
      <c r="I150" s="12"/>
      <c r="J150" s="11">
        <v>0</v>
      </c>
      <c r="K150" s="13"/>
      <c r="L150" s="13"/>
      <c r="M150" s="14"/>
      <c r="N150" s="12"/>
      <c r="O150" s="11">
        <v>1.7553815727820001</v>
      </c>
      <c r="P150" s="13"/>
      <c r="Q150" s="13"/>
      <c r="R150" s="14"/>
      <c r="S150" s="12"/>
      <c r="T150" s="11">
        <v>1.7553815727820001</v>
      </c>
      <c r="U150" s="13"/>
      <c r="V150" s="13"/>
      <c r="W150" s="14"/>
      <c r="X150" s="28">
        <v>-0.31748342120899997</v>
      </c>
    </row>
    <row r="151" spans="1:24" x14ac:dyDescent="0.2">
      <c r="A151" s="9" t="s">
        <v>24</v>
      </c>
      <c r="B151" s="10" t="s">
        <v>411</v>
      </c>
      <c r="C151" s="11">
        <v>102.92622395413198</v>
      </c>
      <c r="D151" s="11">
        <v>21.640505687676999</v>
      </c>
      <c r="E151" s="11">
        <v>81.285718266454992</v>
      </c>
      <c r="F151" s="11">
        <v>59.819579018683001</v>
      </c>
      <c r="G151" s="11">
        <v>75.189289396470997</v>
      </c>
      <c r="H151" s="13">
        <v>0</v>
      </c>
      <c r="I151" s="12">
        <v>19.602163738846997</v>
      </c>
      <c r="J151" s="11">
        <v>2.0383419488299999</v>
      </c>
      <c r="K151" s="13"/>
      <c r="L151" s="13"/>
      <c r="M151" s="14"/>
      <c r="N151" s="12">
        <v>63.691480004478997</v>
      </c>
      <c r="O151" s="11">
        <v>17.594238261975999</v>
      </c>
      <c r="P151" s="13"/>
      <c r="Q151" s="13"/>
      <c r="R151" s="14"/>
      <c r="S151" s="12">
        <v>83.293643743325987</v>
      </c>
      <c r="T151" s="11">
        <v>19.632580210805997</v>
      </c>
      <c r="U151" s="13"/>
      <c r="V151" s="13"/>
      <c r="W151" s="14"/>
      <c r="X151" s="28">
        <v>0</v>
      </c>
    </row>
    <row r="152" spans="1:24" x14ac:dyDescent="0.2">
      <c r="A152" s="9" t="s">
        <v>233</v>
      </c>
      <c r="B152" s="10" t="s">
        <v>620</v>
      </c>
      <c r="C152" s="11">
        <v>3.0914292535700003</v>
      </c>
      <c r="D152" s="11">
        <v>0</v>
      </c>
      <c r="E152" s="11">
        <v>3.0914292535700003</v>
      </c>
      <c r="F152" s="11">
        <v>-17.169578713863</v>
      </c>
      <c r="G152" s="11">
        <v>2.8595720595519998</v>
      </c>
      <c r="H152" s="11">
        <v>0.5</v>
      </c>
      <c r="I152" s="12"/>
      <c r="J152" s="11">
        <v>0</v>
      </c>
      <c r="K152" s="13"/>
      <c r="L152" s="13"/>
      <c r="M152" s="14"/>
      <c r="N152" s="12"/>
      <c r="O152" s="11">
        <v>3.0914292535700003</v>
      </c>
      <c r="P152" s="13"/>
      <c r="Q152" s="13"/>
      <c r="R152" s="14"/>
      <c r="S152" s="12"/>
      <c r="T152" s="11">
        <v>3.0914292535700003</v>
      </c>
      <c r="U152" s="13"/>
      <c r="V152" s="13"/>
      <c r="W152" s="14"/>
      <c r="X152" s="28">
        <v>-0.295187563825</v>
      </c>
    </row>
    <row r="153" spans="1:24" x14ac:dyDescent="0.2">
      <c r="A153" s="9" t="s">
        <v>381</v>
      </c>
      <c r="B153" s="10" t="s">
        <v>768</v>
      </c>
      <c r="C153" s="11">
        <v>3.7104377796439998</v>
      </c>
      <c r="D153" s="11">
        <v>0</v>
      </c>
      <c r="E153" s="11">
        <v>3.7104377796439998</v>
      </c>
      <c r="F153" s="11">
        <v>-22.856469152416999</v>
      </c>
      <c r="G153" s="11">
        <v>3.4321549461709999</v>
      </c>
      <c r="H153" s="11">
        <v>0.5</v>
      </c>
      <c r="I153" s="12"/>
      <c r="J153" s="11">
        <v>0</v>
      </c>
      <c r="K153" s="13"/>
      <c r="L153" s="13"/>
      <c r="M153" s="14"/>
      <c r="N153" s="12"/>
      <c r="O153" s="11">
        <v>3.7104377796439998</v>
      </c>
      <c r="P153" s="13"/>
      <c r="Q153" s="13"/>
      <c r="R153" s="14"/>
      <c r="S153" s="12"/>
      <c r="T153" s="11">
        <v>3.7104377796439998</v>
      </c>
      <c r="U153" s="13"/>
      <c r="V153" s="13"/>
      <c r="W153" s="14"/>
      <c r="X153" s="28">
        <v>-1.0410701663549999</v>
      </c>
    </row>
    <row r="154" spans="1:24" x14ac:dyDescent="0.2">
      <c r="A154" s="9" t="s">
        <v>25</v>
      </c>
      <c r="B154" s="10" t="s">
        <v>412</v>
      </c>
      <c r="C154" s="11">
        <v>40.894777383200996</v>
      </c>
      <c r="D154" s="11">
        <v>1.559711733951</v>
      </c>
      <c r="E154" s="11">
        <v>39.335065649249998</v>
      </c>
      <c r="F154" s="11">
        <v>22.872197055670998</v>
      </c>
      <c r="G154" s="11">
        <v>36.384935725555998</v>
      </c>
      <c r="H154" s="13">
        <v>0</v>
      </c>
      <c r="I154" s="12">
        <v>3.4091794573610001</v>
      </c>
      <c r="J154" s="11">
        <v>-1.8494677234100001</v>
      </c>
      <c r="K154" s="13"/>
      <c r="L154" s="13"/>
      <c r="M154" s="14"/>
      <c r="N154" s="12">
        <v>30.056943446508999</v>
      </c>
      <c r="O154" s="11">
        <v>9.2781222027400005</v>
      </c>
      <c r="P154" s="13"/>
      <c r="Q154" s="13"/>
      <c r="R154" s="14"/>
      <c r="S154" s="12">
        <v>33.466122903870001</v>
      </c>
      <c r="T154" s="11">
        <v>7.4286544793300004</v>
      </c>
      <c r="U154" s="13"/>
      <c r="V154" s="13"/>
      <c r="W154" s="14"/>
      <c r="X154" s="28">
        <v>0</v>
      </c>
    </row>
    <row r="155" spans="1:24" x14ac:dyDescent="0.2">
      <c r="A155" s="9" t="s">
        <v>249</v>
      </c>
      <c r="B155" s="10" t="s">
        <v>636</v>
      </c>
      <c r="C155" s="11">
        <v>1.3701935230390001</v>
      </c>
      <c r="D155" s="11">
        <v>0</v>
      </c>
      <c r="E155" s="11">
        <v>1.3701935230390001</v>
      </c>
      <c r="F155" s="11">
        <v>-11.542190113259998</v>
      </c>
      <c r="G155" s="11">
        <v>1.2674290088110001</v>
      </c>
      <c r="H155" s="11">
        <v>0.5</v>
      </c>
      <c r="I155" s="12"/>
      <c r="J155" s="11">
        <v>0</v>
      </c>
      <c r="K155" s="13"/>
      <c r="L155" s="13"/>
      <c r="M155" s="14"/>
      <c r="N155" s="12"/>
      <c r="O155" s="11">
        <v>1.3701935230390001</v>
      </c>
      <c r="P155" s="13"/>
      <c r="Q155" s="13"/>
      <c r="R155" s="14"/>
      <c r="S155" s="12"/>
      <c r="T155" s="11">
        <v>1.3701935230390001</v>
      </c>
      <c r="U155" s="13"/>
      <c r="V155" s="13"/>
      <c r="W155" s="14"/>
      <c r="X155" s="28">
        <v>-0.51474127466700004</v>
      </c>
    </row>
    <row r="156" spans="1:24" x14ac:dyDescent="0.2">
      <c r="A156" s="9" t="s">
        <v>106</v>
      </c>
      <c r="B156" s="10" t="s">
        <v>493</v>
      </c>
      <c r="C156" s="11">
        <v>36.024264695180001</v>
      </c>
      <c r="D156" s="11">
        <v>7.777797710043</v>
      </c>
      <c r="E156" s="11">
        <v>28.246466985137001</v>
      </c>
      <c r="F156" s="11">
        <v>8.1352168531629996</v>
      </c>
      <c r="G156" s="11">
        <v>26.127981961252001</v>
      </c>
      <c r="H156" s="13">
        <v>0</v>
      </c>
      <c r="I156" s="12">
        <v>7.3515069294689992</v>
      </c>
      <c r="J156" s="11">
        <v>0.42629078057399999</v>
      </c>
      <c r="K156" s="13"/>
      <c r="L156" s="13"/>
      <c r="M156" s="14"/>
      <c r="N156" s="12">
        <v>23.783099490913997</v>
      </c>
      <c r="O156" s="11">
        <v>4.4633674942229993</v>
      </c>
      <c r="P156" s="13"/>
      <c r="Q156" s="13"/>
      <c r="R156" s="14"/>
      <c r="S156" s="12">
        <v>31.134606420382998</v>
      </c>
      <c r="T156" s="11">
        <v>4.8896582747969992</v>
      </c>
      <c r="U156" s="13"/>
      <c r="V156" s="13"/>
      <c r="W156" s="14"/>
      <c r="X156" s="28">
        <v>0</v>
      </c>
    </row>
    <row r="157" spans="1:24" x14ac:dyDescent="0.2">
      <c r="A157" s="9" t="s">
        <v>222</v>
      </c>
      <c r="B157" s="10" t="s">
        <v>609</v>
      </c>
      <c r="C157" s="11">
        <v>4.7749257054390002</v>
      </c>
      <c r="D157" s="11">
        <v>0.98818273349800001</v>
      </c>
      <c r="E157" s="11">
        <v>3.786742971941</v>
      </c>
      <c r="F157" s="11">
        <v>-5.8179871690570009</v>
      </c>
      <c r="G157" s="11">
        <v>3.5027372490449999</v>
      </c>
      <c r="H157" s="11">
        <v>0.5</v>
      </c>
      <c r="I157" s="12"/>
      <c r="J157" s="11">
        <v>0.98818273349800001</v>
      </c>
      <c r="K157" s="13"/>
      <c r="L157" s="13"/>
      <c r="M157" s="14"/>
      <c r="N157" s="12"/>
      <c r="O157" s="11">
        <v>3.786742971941</v>
      </c>
      <c r="P157" s="13"/>
      <c r="Q157" s="13"/>
      <c r="R157" s="14"/>
      <c r="S157" s="12"/>
      <c r="T157" s="11">
        <v>4.7749257054390002</v>
      </c>
      <c r="U157" s="13"/>
      <c r="V157" s="13"/>
      <c r="W157" s="14"/>
      <c r="X157" s="28">
        <v>0</v>
      </c>
    </row>
    <row r="158" spans="1:24" x14ac:dyDescent="0.2">
      <c r="A158" s="9" t="s">
        <v>250</v>
      </c>
      <c r="B158" s="10" t="s">
        <v>637</v>
      </c>
      <c r="C158" s="11">
        <v>3.3190982508169999</v>
      </c>
      <c r="D158" s="11">
        <v>0</v>
      </c>
      <c r="E158" s="11">
        <v>3.3190982508169999</v>
      </c>
      <c r="F158" s="11">
        <v>-10.664024029076002</v>
      </c>
      <c r="G158" s="11">
        <v>3.0701658820059996</v>
      </c>
      <c r="H158" s="11">
        <v>0.5</v>
      </c>
      <c r="I158" s="12"/>
      <c r="J158" s="11">
        <v>0</v>
      </c>
      <c r="K158" s="13"/>
      <c r="L158" s="13"/>
      <c r="M158" s="14"/>
      <c r="N158" s="12"/>
      <c r="O158" s="11">
        <v>3.3190982508169999</v>
      </c>
      <c r="P158" s="13"/>
      <c r="Q158" s="13"/>
      <c r="R158" s="14"/>
      <c r="S158" s="12"/>
      <c r="T158" s="11">
        <v>3.3190982508169999</v>
      </c>
      <c r="U158" s="13"/>
      <c r="V158" s="13"/>
      <c r="W158" s="14"/>
      <c r="X158" s="28">
        <v>-0.24735697266100001</v>
      </c>
    </row>
    <row r="159" spans="1:24" x14ac:dyDescent="0.2">
      <c r="A159" s="9" t="s">
        <v>26</v>
      </c>
      <c r="B159" s="10" t="s">
        <v>413</v>
      </c>
      <c r="C159" s="11">
        <v>35.636816186904994</v>
      </c>
      <c r="D159" s="11">
        <v>1.3756625714249999</v>
      </c>
      <c r="E159" s="11">
        <v>34.261153615479998</v>
      </c>
      <c r="F159" s="11">
        <v>10.250377342049001</v>
      </c>
      <c r="G159" s="11">
        <v>31.691567094319002</v>
      </c>
      <c r="H159" s="13">
        <v>0</v>
      </c>
      <c r="I159" s="12">
        <v>3.165525741073</v>
      </c>
      <c r="J159" s="11">
        <v>-1.7898631696489999</v>
      </c>
      <c r="K159" s="13"/>
      <c r="L159" s="13"/>
      <c r="M159" s="14"/>
      <c r="N159" s="12">
        <v>27.768341173525002</v>
      </c>
      <c r="O159" s="11">
        <v>6.4928124419560005</v>
      </c>
      <c r="P159" s="13"/>
      <c r="Q159" s="13"/>
      <c r="R159" s="14"/>
      <c r="S159" s="12">
        <v>30.933866914598003</v>
      </c>
      <c r="T159" s="11">
        <v>4.7029492723070003</v>
      </c>
      <c r="U159" s="13"/>
      <c r="V159" s="13"/>
      <c r="W159" s="14"/>
      <c r="X159" s="28">
        <v>0</v>
      </c>
    </row>
    <row r="160" spans="1:24" x14ac:dyDescent="0.2">
      <c r="A160" s="9" t="s">
        <v>179</v>
      </c>
      <c r="B160" s="10" t="s">
        <v>566</v>
      </c>
      <c r="C160" s="11">
        <v>7.6745817218879999</v>
      </c>
      <c r="D160" s="11">
        <v>2.035690058823</v>
      </c>
      <c r="E160" s="11">
        <v>5.6388916630650003</v>
      </c>
      <c r="F160" s="11">
        <v>3.0815870219789998</v>
      </c>
      <c r="G160" s="11">
        <v>5.2159747883360001</v>
      </c>
      <c r="H160" s="11">
        <v>0</v>
      </c>
      <c r="I160" s="12"/>
      <c r="J160" s="13"/>
      <c r="K160" s="11">
        <v>2.035690058823</v>
      </c>
      <c r="L160" s="13"/>
      <c r="M160" s="14"/>
      <c r="N160" s="12"/>
      <c r="O160" s="13"/>
      <c r="P160" s="11">
        <v>5.6388916630650003</v>
      </c>
      <c r="Q160" s="13"/>
      <c r="R160" s="14"/>
      <c r="S160" s="12"/>
      <c r="T160" s="13"/>
      <c r="U160" s="11">
        <v>7.6745817218879999</v>
      </c>
      <c r="V160" s="13"/>
      <c r="W160" s="14"/>
      <c r="X160" s="28">
        <v>0</v>
      </c>
    </row>
    <row r="161" spans="1:24" x14ac:dyDescent="0.2">
      <c r="A161" s="9" t="s">
        <v>141</v>
      </c>
      <c r="B161" s="10" t="s">
        <v>528</v>
      </c>
      <c r="C161" s="11">
        <v>32.985256306082</v>
      </c>
      <c r="D161" s="11">
        <v>0.62447941221199998</v>
      </c>
      <c r="E161" s="11">
        <v>32.360776893870003</v>
      </c>
      <c r="F161" s="11">
        <v>7.4432896495599996</v>
      </c>
      <c r="G161" s="11">
        <v>29.933718626828998</v>
      </c>
      <c r="H161" s="13">
        <v>0</v>
      </c>
      <c r="I161" s="12">
        <v>2.0435104667670001</v>
      </c>
      <c r="J161" s="11">
        <v>-1.419031054555</v>
      </c>
      <c r="K161" s="13"/>
      <c r="L161" s="13"/>
      <c r="M161" s="14"/>
      <c r="N161" s="12">
        <v>26.531511845868</v>
      </c>
      <c r="O161" s="11">
        <v>5.8292650480020001</v>
      </c>
      <c r="P161" s="13"/>
      <c r="Q161" s="13"/>
      <c r="R161" s="14"/>
      <c r="S161" s="12">
        <v>28.575022312634999</v>
      </c>
      <c r="T161" s="11">
        <v>4.4102339934470001</v>
      </c>
      <c r="U161" s="13"/>
      <c r="V161" s="13"/>
      <c r="W161" s="14"/>
      <c r="X161" s="28">
        <v>0</v>
      </c>
    </row>
    <row r="162" spans="1:24" x14ac:dyDescent="0.2">
      <c r="A162" s="9" t="s">
        <v>74</v>
      </c>
      <c r="B162" s="10" t="s">
        <v>461</v>
      </c>
      <c r="C162" s="11">
        <v>124.88840076205699</v>
      </c>
      <c r="D162" s="11">
        <v>1.890390575264</v>
      </c>
      <c r="E162" s="11">
        <v>122.998010186793</v>
      </c>
      <c r="F162" s="11">
        <v>69.580990150868004</v>
      </c>
      <c r="G162" s="11">
        <v>113.773159422783</v>
      </c>
      <c r="H162" s="13">
        <v>0</v>
      </c>
      <c r="I162" s="12">
        <v>-0.83938163290299994</v>
      </c>
      <c r="J162" s="13"/>
      <c r="K162" s="11">
        <v>2.7297722081670002</v>
      </c>
      <c r="L162" s="13"/>
      <c r="M162" s="14"/>
      <c r="N162" s="12">
        <v>113.45660576601499</v>
      </c>
      <c r="O162" s="13"/>
      <c r="P162" s="11">
        <v>9.5414044207780009</v>
      </c>
      <c r="Q162" s="13"/>
      <c r="R162" s="14"/>
      <c r="S162" s="12">
        <v>112.61722413311199</v>
      </c>
      <c r="T162" s="13"/>
      <c r="U162" s="11">
        <v>12.271176628945001</v>
      </c>
      <c r="V162" s="13"/>
      <c r="W162" s="14"/>
      <c r="X162" s="28">
        <v>0</v>
      </c>
    </row>
    <row r="163" spans="1:24" x14ac:dyDescent="0.2">
      <c r="A163" s="9" t="s">
        <v>263</v>
      </c>
      <c r="B163" s="10" t="s">
        <v>650</v>
      </c>
      <c r="C163" s="11">
        <v>2.6994057696039997</v>
      </c>
      <c r="D163" s="11">
        <v>0</v>
      </c>
      <c r="E163" s="11">
        <v>2.6994057696039997</v>
      </c>
      <c r="F163" s="11">
        <v>-16.484683639966999</v>
      </c>
      <c r="G163" s="11">
        <v>2.4969503368830002</v>
      </c>
      <c r="H163" s="11">
        <v>0.5</v>
      </c>
      <c r="I163" s="12"/>
      <c r="J163" s="11">
        <v>0</v>
      </c>
      <c r="K163" s="13"/>
      <c r="L163" s="13"/>
      <c r="M163" s="14"/>
      <c r="N163" s="12"/>
      <c r="O163" s="11">
        <v>2.6994057696039997</v>
      </c>
      <c r="P163" s="13"/>
      <c r="Q163" s="13"/>
      <c r="R163" s="14"/>
      <c r="S163" s="12"/>
      <c r="T163" s="11">
        <v>2.6994057696039997</v>
      </c>
      <c r="U163" s="13"/>
      <c r="V163" s="13"/>
      <c r="W163" s="14"/>
      <c r="X163" s="28">
        <v>-0.21698178834100001</v>
      </c>
    </row>
    <row r="164" spans="1:24" x14ac:dyDescent="0.2">
      <c r="A164" s="9" t="s">
        <v>203</v>
      </c>
      <c r="B164" s="10" t="s">
        <v>590</v>
      </c>
      <c r="C164" s="11">
        <v>2.3473976819679998</v>
      </c>
      <c r="D164" s="11">
        <v>0</v>
      </c>
      <c r="E164" s="11">
        <v>2.3473976819679998</v>
      </c>
      <c r="F164" s="11">
        <v>-7.8523955589779995</v>
      </c>
      <c r="G164" s="11">
        <v>2.171342855821</v>
      </c>
      <c r="H164" s="11">
        <v>0.5</v>
      </c>
      <c r="I164" s="12"/>
      <c r="J164" s="11">
        <v>0</v>
      </c>
      <c r="K164" s="13"/>
      <c r="L164" s="13"/>
      <c r="M164" s="14"/>
      <c r="N164" s="12"/>
      <c r="O164" s="11">
        <v>2.3473976819679998</v>
      </c>
      <c r="P164" s="13"/>
      <c r="Q164" s="13"/>
      <c r="R164" s="14"/>
      <c r="S164" s="12"/>
      <c r="T164" s="11">
        <v>2.3473976819679998</v>
      </c>
      <c r="U164" s="13"/>
      <c r="V164" s="13"/>
      <c r="W164" s="14"/>
      <c r="X164" s="28">
        <v>-0.127702077902</v>
      </c>
    </row>
    <row r="165" spans="1:24" x14ac:dyDescent="0.2">
      <c r="A165" s="9" t="s">
        <v>27</v>
      </c>
      <c r="B165" s="10" t="s">
        <v>414</v>
      </c>
      <c r="C165" s="11">
        <v>53.470715011446998</v>
      </c>
      <c r="D165" s="11">
        <v>6.6546763385560004</v>
      </c>
      <c r="E165" s="11">
        <v>46.816038672890997</v>
      </c>
      <c r="F165" s="11">
        <v>-65.854387800045998</v>
      </c>
      <c r="G165" s="11">
        <v>43.304835772423999</v>
      </c>
      <c r="H165" s="13">
        <v>0.5</v>
      </c>
      <c r="I165" s="12">
        <v>7.5501641399069994</v>
      </c>
      <c r="J165" s="11">
        <v>-0.89548780135099992</v>
      </c>
      <c r="K165" s="13"/>
      <c r="L165" s="13"/>
      <c r="M165" s="14"/>
      <c r="N165" s="12">
        <v>36.870542694631006</v>
      </c>
      <c r="O165" s="11">
        <v>9.9454959782599985</v>
      </c>
      <c r="P165" s="13"/>
      <c r="Q165" s="13"/>
      <c r="R165" s="14"/>
      <c r="S165" s="12">
        <v>44.420706834538002</v>
      </c>
      <c r="T165" s="11">
        <v>9.0500081769089995</v>
      </c>
      <c r="U165" s="13"/>
      <c r="V165" s="13"/>
      <c r="W165" s="14"/>
      <c r="X165" s="28">
        <v>0</v>
      </c>
    </row>
    <row r="166" spans="1:24" x14ac:dyDescent="0.2">
      <c r="A166" s="9" t="s">
        <v>297</v>
      </c>
      <c r="B166" s="10" t="s">
        <v>684</v>
      </c>
      <c r="C166" s="11">
        <v>2.6604539745170004</v>
      </c>
      <c r="D166" s="11">
        <v>8.3975476312000003E-2</v>
      </c>
      <c r="E166" s="11">
        <v>2.5764784982050002</v>
      </c>
      <c r="F166" s="11">
        <v>-9.7951940893940002</v>
      </c>
      <c r="G166" s="11">
        <v>2.38324261084</v>
      </c>
      <c r="H166" s="11">
        <v>0.5</v>
      </c>
      <c r="I166" s="12"/>
      <c r="J166" s="11">
        <v>8.3975476312000003E-2</v>
      </c>
      <c r="K166" s="13"/>
      <c r="L166" s="13"/>
      <c r="M166" s="14"/>
      <c r="N166" s="12"/>
      <c r="O166" s="11">
        <v>2.5764784982050002</v>
      </c>
      <c r="P166" s="13"/>
      <c r="Q166" s="13"/>
      <c r="R166" s="14"/>
      <c r="S166" s="12"/>
      <c r="T166" s="11">
        <v>2.6604539745170004</v>
      </c>
      <c r="U166" s="13"/>
      <c r="V166" s="13"/>
      <c r="W166" s="14"/>
      <c r="X166" s="28">
        <v>0</v>
      </c>
    </row>
    <row r="167" spans="1:24" x14ac:dyDescent="0.2">
      <c r="A167" s="9" t="s">
        <v>378</v>
      </c>
      <c r="B167" s="10" t="s">
        <v>765</v>
      </c>
      <c r="C167" s="11">
        <v>2.0345266092009999</v>
      </c>
      <c r="D167" s="11">
        <v>0</v>
      </c>
      <c r="E167" s="11">
        <v>2.0345266092009999</v>
      </c>
      <c r="F167" s="11">
        <v>-15.244646640237001</v>
      </c>
      <c r="G167" s="11">
        <v>1.8819371135110001</v>
      </c>
      <c r="H167" s="11">
        <v>0.5</v>
      </c>
      <c r="I167" s="12"/>
      <c r="J167" s="11">
        <v>0</v>
      </c>
      <c r="K167" s="13"/>
      <c r="L167" s="13"/>
      <c r="M167" s="14"/>
      <c r="N167" s="12"/>
      <c r="O167" s="11">
        <v>2.0345266092009999</v>
      </c>
      <c r="P167" s="13"/>
      <c r="Q167" s="13"/>
      <c r="R167" s="14"/>
      <c r="S167" s="12"/>
      <c r="T167" s="11">
        <v>2.0345266092009999</v>
      </c>
      <c r="U167" s="13"/>
      <c r="V167" s="13"/>
      <c r="W167" s="14"/>
      <c r="X167" s="28">
        <v>-0.69531172116399997</v>
      </c>
    </row>
    <row r="168" spans="1:24" x14ac:dyDescent="0.2">
      <c r="A168" s="9" t="s">
        <v>28</v>
      </c>
      <c r="B168" s="10" t="s">
        <v>415</v>
      </c>
      <c r="C168" s="11">
        <v>58.375723486325001</v>
      </c>
      <c r="D168" s="11">
        <v>9.497564329738001</v>
      </c>
      <c r="E168" s="11">
        <v>48.878159156586996</v>
      </c>
      <c r="F168" s="11">
        <v>0.57531379062300003</v>
      </c>
      <c r="G168" s="11">
        <v>45.212297219843002</v>
      </c>
      <c r="H168" s="13">
        <v>0</v>
      </c>
      <c r="I168" s="12">
        <v>9.7247424669289995</v>
      </c>
      <c r="J168" s="11">
        <v>-0.227178137191</v>
      </c>
      <c r="K168" s="13"/>
      <c r="L168" s="13"/>
      <c r="M168" s="14"/>
      <c r="N168" s="12">
        <v>37.606195784965003</v>
      </c>
      <c r="O168" s="11">
        <v>11.271963371623</v>
      </c>
      <c r="P168" s="13"/>
      <c r="Q168" s="13"/>
      <c r="R168" s="14"/>
      <c r="S168" s="12">
        <v>47.330938251894004</v>
      </c>
      <c r="T168" s="11">
        <v>11.044785234432</v>
      </c>
      <c r="U168" s="13"/>
      <c r="V168" s="13"/>
      <c r="W168" s="14"/>
      <c r="X168" s="28">
        <v>0</v>
      </c>
    </row>
    <row r="169" spans="1:24" x14ac:dyDescent="0.2">
      <c r="A169" s="9" t="s">
        <v>165</v>
      </c>
      <c r="B169" s="10" t="s">
        <v>552</v>
      </c>
      <c r="C169" s="11">
        <v>19.893835637697002</v>
      </c>
      <c r="D169" s="11">
        <v>7.2196918433790005</v>
      </c>
      <c r="E169" s="11">
        <v>12.674143794318001</v>
      </c>
      <c r="F169" s="11">
        <v>9.155134512607999</v>
      </c>
      <c r="G169" s="11">
        <v>11.723583009743999</v>
      </c>
      <c r="H169" s="11">
        <v>0</v>
      </c>
      <c r="I169" s="12"/>
      <c r="J169" s="13"/>
      <c r="K169" s="11">
        <v>7.2196918433790005</v>
      </c>
      <c r="L169" s="13"/>
      <c r="M169" s="14"/>
      <c r="N169" s="12"/>
      <c r="O169" s="13"/>
      <c r="P169" s="11">
        <v>12.674143794318001</v>
      </c>
      <c r="Q169" s="13"/>
      <c r="R169" s="14"/>
      <c r="S169" s="12"/>
      <c r="T169" s="13"/>
      <c r="U169" s="11">
        <v>19.893835637697002</v>
      </c>
      <c r="V169" s="13"/>
      <c r="W169" s="14"/>
      <c r="X169" s="28">
        <v>0</v>
      </c>
    </row>
    <row r="170" spans="1:24" x14ac:dyDescent="0.2">
      <c r="A170" s="9" t="s">
        <v>384</v>
      </c>
      <c r="B170" s="10" t="s">
        <v>771</v>
      </c>
      <c r="C170" s="11">
        <v>4.5442530684010007</v>
      </c>
      <c r="D170" s="11">
        <v>0</v>
      </c>
      <c r="E170" s="11">
        <v>4.5442530684010007</v>
      </c>
      <c r="F170" s="11">
        <v>-20.569120345460998</v>
      </c>
      <c r="G170" s="11">
        <v>4.2034340882710008</v>
      </c>
      <c r="H170" s="11">
        <v>0.5</v>
      </c>
      <c r="I170" s="12"/>
      <c r="J170" s="11">
        <v>0</v>
      </c>
      <c r="K170" s="13"/>
      <c r="L170" s="13"/>
      <c r="M170" s="14"/>
      <c r="N170" s="12"/>
      <c r="O170" s="11">
        <v>4.5442530684010007</v>
      </c>
      <c r="P170" s="13"/>
      <c r="Q170" s="13"/>
      <c r="R170" s="14"/>
      <c r="S170" s="12"/>
      <c r="T170" s="11">
        <v>4.5442530684010007</v>
      </c>
      <c r="U170" s="13"/>
      <c r="V170" s="13"/>
      <c r="W170" s="14"/>
      <c r="X170" s="28">
        <v>-4.1904369699000001E-2</v>
      </c>
    </row>
    <row r="171" spans="1:24" x14ac:dyDescent="0.2">
      <c r="A171" s="9" t="s">
        <v>285</v>
      </c>
      <c r="B171" s="10" t="s">
        <v>672</v>
      </c>
      <c r="C171" s="11">
        <v>5.1044685548210005</v>
      </c>
      <c r="D171" s="11">
        <v>1.5346509055870001</v>
      </c>
      <c r="E171" s="11">
        <v>3.5698176492339999</v>
      </c>
      <c r="F171" s="11">
        <v>-5.4850118003150001</v>
      </c>
      <c r="G171" s="11">
        <v>3.3020813255420003</v>
      </c>
      <c r="H171" s="11">
        <v>0.5</v>
      </c>
      <c r="I171" s="12"/>
      <c r="J171" s="11">
        <v>1.5346509055870001</v>
      </c>
      <c r="K171" s="13"/>
      <c r="L171" s="13"/>
      <c r="M171" s="14"/>
      <c r="N171" s="12"/>
      <c r="O171" s="11">
        <v>3.5698176492339999</v>
      </c>
      <c r="P171" s="13"/>
      <c r="Q171" s="13"/>
      <c r="R171" s="14"/>
      <c r="S171" s="12"/>
      <c r="T171" s="11">
        <v>5.1044685548210005</v>
      </c>
      <c r="U171" s="13"/>
      <c r="V171" s="13"/>
      <c r="W171" s="14"/>
      <c r="X171" s="28">
        <v>0</v>
      </c>
    </row>
    <row r="172" spans="1:24" x14ac:dyDescent="0.2">
      <c r="A172" s="9" t="s">
        <v>353</v>
      </c>
      <c r="B172" s="10" t="s">
        <v>740</v>
      </c>
      <c r="C172" s="11">
        <v>4.319843210748</v>
      </c>
      <c r="D172" s="11">
        <v>0</v>
      </c>
      <c r="E172" s="11">
        <v>4.319843210748</v>
      </c>
      <c r="F172" s="11">
        <v>-19.582403921319997</v>
      </c>
      <c r="G172" s="11">
        <v>3.9958549699420001</v>
      </c>
      <c r="H172" s="11">
        <v>0.5</v>
      </c>
      <c r="I172" s="12"/>
      <c r="J172" s="11">
        <v>0</v>
      </c>
      <c r="K172" s="13"/>
      <c r="L172" s="13"/>
      <c r="M172" s="14"/>
      <c r="N172" s="12"/>
      <c r="O172" s="11">
        <v>4.319843210748</v>
      </c>
      <c r="P172" s="13"/>
      <c r="Q172" s="13"/>
      <c r="R172" s="14"/>
      <c r="S172" s="12"/>
      <c r="T172" s="11">
        <v>4.319843210748</v>
      </c>
      <c r="U172" s="13"/>
      <c r="V172" s="13"/>
      <c r="W172" s="14"/>
      <c r="X172" s="28">
        <v>-1.0057063022669999</v>
      </c>
    </row>
    <row r="173" spans="1:24" x14ac:dyDescent="0.2">
      <c r="A173" s="9" t="s">
        <v>99</v>
      </c>
      <c r="B173" s="10" t="s">
        <v>486</v>
      </c>
      <c r="C173" s="11">
        <v>36.935534605299004</v>
      </c>
      <c r="D173" s="11">
        <v>4.4466797076370002</v>
      </c>
      <c r="E173" s="11">
        <v>32.488854897662002</v>
      </c>
      <c r="F173" s="11">
        <v>13.598521559327001</v>
      </c>
      <c r="G173" s="11">
        <v>30.052190780338002</v>
      </c>
      <c r="H173" s="13">
        <v>0</v>
      </c>
      <c r="I173" s="12">
        <v>3.9108633598160001</v>
      </c>
      <c r="J173" s="11">
        <v>-0.34662362312599998</v>
      </c>
      <c r="K173" s="11">
        <v>0.88243997094599991</v>
      </c>
      <c r="L173" s="13"/>
      <c r="M173" s="14"/>
      <c r="N173" s="12">
        <v>26.365432971905999</v>
      </c>
      <c r="O173" s="11">
        <v>4.2893972500000004</v>
      </c>
      <c r="P173" s="11">
        <v>1.834024675757</v>
      </c>
      <c r="Q173" s="13"/>
      <c r="R173" s="14"/>
      <c r="S173" s="12">
        <v>30.276296331722001</v>
      </c>
      <c r="T173" s="11">
        <v>3.9427736268740006</v>
      </c>
      <c r="U173" s="11">
        <v>2.7164646467029998</v>
      </c>
      <c r="V173" s="13"/>
      <c r="W173" s="14"/>
      <c r="X173" s="28">
        <v>0</v>
      </c>
    </row>
    <row r="174" spans="1:24" x14ac:dyDescent="0.2">
      <c r="A174" s="9" t="s">
        <v>1</v>
      </c>
      <c r="B174" s="10" t="s">
        <v>388</v>
      </c>
      <c r="C174" s="11">
        <v>3.2850000000000001</v>
      </c>
      <c r="D174" s="11">
        <v>1.7736720308709999</v>
      </c>
      <c r="E174" s="11">
        <v>1.511327969129</v>
      </c>
      <c r="F174" s="11">
        <v>0.544086319619</v>
      </c>
      <c r="G174" s="11">
        <v>1.3979783714439999</v>
      </c>
      <c r="H174" s="13">
        <v>0</v>
      </c>
      <c r="I174" s="12"/>
      <c r="J174" s="13"/>
      <c r="K174" s="13"/>
      <c r="L174" s="13"/>
      <c r="M174" s="14"/>
      <c r="N174" s="12"/>
      <c r="O174" s="13"/>
      <c r="P174" s="13"/>
      <c r="Q174" s="13"/>
      <c r="R174" s="14"/>
      <c r="S174" s="12"/>
      <c r="T174" s="13"/>
      <c r="U174" s="13"/>
      <c r="V174" s="13"/>
      <c r="W174" s="14"/>
      <c r="X174" s="28">
        <v>0</v>
      </c>
    </row>
    <row r="175" spans="1:24" x14ac:dyDescent="0.2">
      <c r="A175" s="9" t="s">
        <v>8</v>
      </c>
      <c r="B175" s="10" t="s">
        <v>395</v>
      </c>
      <c r="C175" s="11">
        <v>108.58876750289799</v>
      </c>
      <c r="D175" s="11">
        <v>24.066500269366998</v>
      </c>
      <c r="E175" s="11">
        <v>84.522267233530997</v>
      </c>
      <c r="F175" s="11">
        <v>22.261698753853</v>
      </c>
      <c r="G175" s="11">
        <v>78.183097191016998</v>
      </c>
      <c r="H175" s="13">
        <v>0</v>
      </c>
      <c r="I175" s="12">
        <v>21.161491737459997</v>
      </c>
      <c r="J175" s="11">
        <v>2.9050085319070003</v>
      </c>
      <c r="K175" s="13"/>
      <c r="L175" s="13"/>
      <c r="M175" s="14"/>
      <c r="N175" s="12">
        <v>63.064076090851998</v>
      </c>
      <c r="O175" s="11">
        <v>21.458191142678999</v>
      </c>
      <c r="P175" s="13"/>
      <c r="Q175" s="13"/>
      <c r="R175" s="14"/>
      <c r="S175" s="12">
        <v>84.225567828311995</v>
      </c>
      <c r="T175" s="11">
        <v>24.363199674585999</v>
      </c>
      <c r="U175" s="13"/>
      <c r="V175" s="13"/>
      <c r="W175" s="14"/>
      <c r="X175" s="28">
        <v>0</v>
      </c>
    </row>
    <row r="176" spans="1:24" x14ac:dyDescent="0.2">
      <c r="A176" s="9" t="s">
        <v>9</v>
      </c>
      <c r="B176" s="10" t="s">
        <v>396</v>
      </c>
      <c r="C176" s="11">
        <v>62.222941827753999</v>
      </c>
      <c r="D176" s="11">
        <v>9.9457953046750003</v>
      </c>
      <c r="E176" s="11">
        <v>52.277146523078997</v>
      </c>
      <c r="F176" s="11">
        <v>-39.034658993463005</v>
      </c>
      <c r="G176" s="11">
        <v>48.356360533848004</v>
      </c>
      <c r="H176" s="13">
        <v>0.42748799999999998</v>
      </c>
      <c r="I176" s="12">
        <v>8.6217636196859999</v>
      </c>
      <c r="J176" s="11">
        <v>1.3240316849889999</v>
      </c>
      <c r="K176" s="13"/>
      <c r="L176" s="13"/>
      <c r="M176" s="14"/>
      <c r="N176" s="12">
        <v>29.080951162268999</v>
      </c>
      <c r="O176" s="11">
        <v>23.196195360809</v>
      </c>
      <c r="P176" s="13"/>
      <c r="Q176" s="13"/>
      <c r="R176" s="14"/>
      <c r="S176" s="12">
        <v>37.702714781954995</v>
      </c>
      <c r="T176" s="11">
        <v>24.520227045797998</v>
      </c>
      <c r="U176" s="13"/>
      <c r="V176" s="13"/>
      <c r="W176" s="14"/>
      <c r="X176" s="28">
        <v>0</v>
      </c>
    </row>
    <row r="177" spans="1:24" x14ac:dyDescent="0.2">
      <c r="A177" s="9" t="s">
        <v>95</v>
      </c>
      <c r="B177" s="10" t="s">
        <v>482</v>
      </c>
      <c r="C177" s="11">
        <v>195.77275302401901</v>
      </c>
      <c r="D177" s="11">
        <v>9.4871107361159996</v>
      </c>
      <c r="E177" s="11">
        <v>186.28564228790302</v>
      </c>
      <c r="F177" s="11">
        <v>134.28985982768199</v>
      </c>
      <c r="G177" s="11">
        <v>172.31421911631102</v>
      </c>
      <c r="H177" s="13">
        <v>0</v>
      </c>
      <c r="I177" s="12">
        <v>9.4871107361159996</v>
      </c>
      <c r="J177" s="13"/>
      <c r="K177" s="13"/>
      <c r="L177" s="13"/>
      <c r="M177" s="14"/>
      <c r="N177" s="12">
        <v>186.28564228790302</v>
      </c>
      <c r="O177" s="13"/>
      <c r="P177" s="13"/>
      <c r="Q177" s="13"/>
      <c r="R177" s="14"/>
      <c r="S177" s="12">
        <v>195.77275302401901</v>
      </c>
      <c r="T177" s="13"/>
      <c r="U177" s="13"/>
      <c r="V177" s="13"/>
      <c r="W177" s="14"/>
      <c r="X177" s="28">
        <v>0</v>
      </c>
    </row>
    <row r="178" spans="1:24" x14ac:dyDescent="0.2">
      <c r="A178" s="9" t="s">
        <v>180</v>
      </c>
      <c r="B178" s="10" t="s">
        <v>567</v>
      </c>
      <c r="C178" s="11">
        <v>21.094228075655003</v>
      </c>
      <c r="D178" s="11">
        <v>6.3189792943630003</v>
      </c>
      <c r="E178" s="11">
        <v>14.775248781292001</v>
      </c>
      <c r="F178" s="11">
        <v>8.0319881806439994</v>
      </c>
      <c r="G178" s="11">
        <v>13.667105122695</v>
      </c>
      <c r="H178" s="11">
        <v>0</v>
      </c>
      <c r="I178" s="12"/>
      <c r="J178" s="13"/>
      <c r="K178" s="11">
        <v>6.3189792943630003</v>
      </c>
      <c r="L178" s="13"/>
      <c r="M178" s="14"/>
      <c r="N178" s="12"/>
      <c r="O178" s="13"/>
      <c r="P178" s="11">
        <v>14.775248781292001</v>
      </c>
      <c r="Q178" s="13"/>
      <c r="R178" s="14"/>
      <c r="S178" s="12"/>
      <c r="T178" s="13"/>
      <c r="U178" s="11">
        <v>21.094228075655003</v>
      </c>
      <c r="V178" s="13"/>
      <c r="W178" s="14"/>
      <c r="X178" s="28">
        <v>0</v>
      </c>
    </row>
    <row r="179" spans="1:24" x14ac:dyDescent="0.2">
      <c r="A179" s="9" t="s">
        <v>318</v>
      </c>
      <c r="B179" s="10" t="s">
        <v>705</v>
      </c>
      <c r="C179" s="11">
        <v>2.5026780854870001</v>
      </c>
      <c r="D179" s="11">
        <v>0</v>
      </c>
      <c r="E179" s="11">
        <v>2.5026780854870001</v>
      </c>
      <c r="F179" s="11">
        <v>-9.8184445807380012</v>
      </c>
      <c r="G179" s="11">
        <v>2.3149772290750001</v>
      </c>
      <c r="H179" s="11">
        <v>0.5</v>
      </c>
      <c r="I179" s="12"/>
      <c r="J179" s="11">
        <v>0</v>
      </c>
      <c r="K179" s="13"/>
      <c r="L179" s="13"/>
      <c r="M179" s="14"/>
      <c r="N179" s="12"/>
      <c r="O179" s="11">
        <v>2.5026780854870001</v>
      </c>
      <c r="P179" s="13"/>
      <c r="Q179" s="13"/>
      <c r="R179" s="14"/>
      <c r="S179" s="12"/>
      <c r="T179" s="11">
        <v>2.5026780854870001</v>
      </c>
      <c r="U179" s="13"/>
      <c r="V179" s="13"/>
      <c r="W179" s="14"/>
      <c r="X179" s="28">
        <v>-0.24790780172900001</v>
      </c>
    </row>
    <row r="180" spans="1:24" x14ac:dyDescent="0.2">
      <c r="A180" s="9" t="s">
        <v>314</v>
      </c>
      <c r="B180" s="10" t="s">
        <v>701</v>
      </c>
      <c r="C180" s="11">
        <v>6.0583139274500004</v>
      </c>
      <c r="D180" s="11">
        <v>0.61420724793199999</v>
      </c>
      <c r="E180" s="11">
        <v>5.4441066795180006</v>
      </c>
      <c r="F180" s="11">
        <v>-12.804440434125</v>
      </c>
      <c r="G180" s="11">
        <v>5.0357986785540003</v>
      </c>
      <c r="H180" s="11">
        <v>0.5</v>
      </c>
      <c r="I180" s="12"/>
      <c r="J180" s="11">
        <v>0.61420724793199999</v>
      </c>
      <c r="K180" s="13"/>
      <c r="L180" s="13"/>
      <c r="M180" s="14"/>
      <c r="N180" s="12"/>
      <c r="O180" s="11">
        <v>5.4441066795180006</v>
      </c>
      <c r="P180" s="13"/>
      <c r="Q180" s="13"/>
      <c r="R180" s="14"/>
      <c r="S180" s="12"/>
      <c r="T180" s="11">
        <v>6.0583139274500004</v>
      </c>
      <c r="U180" s="13"/>
      <c r="V180" s="13"/>
      <c r="W180" s="14"/>
      <c r="X180" s="28">
        <v>0</v>
      </c>
    </row>
    <row r="181" spans="1:24" x14ac:dyDescent="0.2">
      <c r="A181" s="9" t="s">
        <v>111</v>
      </c>
      <c r="B181" s="10" t="s">
        <v>498</v>
      </c>
      <c r="C181" s="11">
        <v>104.869619186614</v>
      </c>
      <c r="D181" s="11">
        <v>23.988165960488001</v>
      </c>
      <c r="E181" s="11">
        <v>80.881453226125998</v>
      </c>
      <c r="F181" s="11">
        <v>33.994789012832001</v>
      </c>
      <c r="G181" s="11">
        <v>74.815344234167</v>
      </c>
      <c r="H181" s="13">
        <v>0</v>
      </c>
      <c r="I181" s="12">
        <v>22.487733976973999</v>
      </c>
      <c r="J181" s="11">
        <v>1.5004319835139999</v>
      </c>
      <c r="K181" s="13"/>
      <c r="L181" s="13"/>
      <c r="M181" s="14"/>
      <c r="N181" s="12">
        <v>68.630900709380995</v>
      </c>
      <c r="O181" s="11">
        <v>12.250552516745</v>
      </c>
      <c r="P181" s="13"/>
      <c r="Q181" s="13"/>
      <c r="R181" s="14"/>
      <c r="S181" s="12">
        <v>91.118634686354994</v>
      </c>
      <c r="T181" s="11">
        <v>13.750984500258999</v>
      </c>
      <c r="U181" s="13"/>
      <c r="V181" s="13"/>
      <c r="W181" s="14"/>
      <c r="X181" s="28">
        <v>0</v>
      </c>
    </row>
    <row r="182" spans="1:24" x14ac:dyDescent="0.2">
      <c r="A182" s="9" t="s">
        <v>29</v>
      </c>
      <c r="B182" s="10" t="s">
        <v>416</v>
      </c>
      <c r="C182" s="11">
        <v>21.875660840565001</v>
      </c>
      <c r="D182" s="11">
        <v>0</v>
      </c>
      <c r="E182" s="11">
        <v>21.875660840565001</v>
      </c>
      <c r="F182" s="11">
        <v>-4.8674978785820002</v>
      </c>
      <c r="G182" s="11">
        <v>20.234986277522999</v>
      </c>
      <c r="H182" s="13">
        <v>0.182009</v>
      </c>
      <c r="I182" s="12">
        <v>0</v>
      </c>
      <c r="J182" s="11">
        <v>0</v>
      </c>
      <c r="K182" s="13"/>
      <c r="L182" s="13"/>
      <c r="M182" s="14"/>
      <c r="N182" s="12">
        <v>15.607641044205</v>
      </c>
      <c r="O182" s="11">
        <v>6.26801979636</v>
      </c>
      <c r="P182" s="13"/>
      <c r="Q182" s="13"/>
      <c r="R182" s="14"/>
      <c r="S182" s="12">
        <v>15.607641044205</v>
      </c>
      <c r="T182" s="11">
        <v>6.26801979636</v>
      </c>
      <c r="U182" s="13"/>
      <c r="V182" s="13"/>
      <c r="W182" s="14"/>
      <c r="X182" s="28">
        <v>-2.5124105758170003</v>
      </c>
    </row>
    <row r="183" spans="1:24" x14ac:dyDescent="0.2">
      <c r="A183" s="9" t="s">
        <v>69</v>
      </c>
      <c r="B183" s="10" t="s">
        <v>456</v>
      </c>
      <c r="C183" s="11">
        <v>94.79289745486399</v>
      </c>
      <c r="D183" s="11">
        <v>12.823684595516999</v>
      </c>
      <c r="E183" s="11">
        <v>81.969212859346996</v>
      </c>
      <c r="F183" s="11">
        <v>23.214328775275</v>
      </c>
      <c r="G183" s="11">
        <v>75.821521894895994</v>
      </c>
      <c r="H183" s="13">
        <v>0</v>
      </c>
      <c r="I183" s="12">
        <v>13.233862083726001</v>
      </c>
      <c r="J183" s="11">
        <v>-0.41017748820899996</v>
      </c>
      <c r="K183" s="13"/>
      <c r="L183" s="13"/>
      <c r="M183" s="14"/>
      <c r="N183" s="12">
        <v>69.534564569981001</v>
      </c>
      <c r="O183" s="11">
        <v>12.434648289366999</v>
      </c>
      <c r="P183" s="13"/>
      <c r="Q183" s="13"/>
      <c r="R183" s="14"/>
      <c r="S183" s="12">
        <v>82.768426653706996</v>
      </c>
      <c r="T183" s="11">
        <v>12.024470801157999</v>
      </c>
      <c r="U183" s="13"/>
      <c r="V183" s="13"/>
      <c r="W183" s="14"/>
      <c r="X183" s="28">
        <v>0</v>
      </c>
    </row>
    <row r="184" spans="1:24" x14ac:dyDescent="0.2">
      <c r="A184" s="9" t="s">
        <v>46</v>
      </c>
      <c r="B184" s="10" t="s">
        <v>433</v>
      </c>
      <c r="C184" s="11">
        <v>83.169865951020995</v>
      </c>
      <c r="D184" s="11">
        <v>21.317682446795999</v>
      </c>
      <c r="E184" s="11">
        <v>61.852183504225003</v>
      </c>
      <c r="F184" s="11">
        <v>39.913007794207999</v>
      </c>
      <c r="G184" s="11">
        <v>57.213269741407998</v>
      </c>
      <c r="H184" s="13">
        <v>0</v>
      </c>
      <c r="I184" s="12">
        <v>20.048911997859999</v>
      </c>
      <c r="J184" s="11">
        <v>1.2687704489360001</v>
      </c>
      <c r="K184" s="13"/>
      <c r="L184" s="13"/>
      <c r="M184" s="14"/>
      <c r="N184" s="12">
        <v>54.407111279402002</v>
      </c>
      <c r="O184" s="11">
        <v>7.4450722248229999</v>
      </c>
      <c r="P184" s="13"/>
      <c r="Q184" s="13"/>
      <c r="R184" s="14"/>
      <c r="S184" s="12">
        <v>74.456023277262005</v>
      </c>
      <c r="T184" s="11">
        <v>8.7138426737590002</v>
      </c>
      <c r="U184" s="13"/>
      <c r="V184" s="13"/>
      <c r="W184" s="14"/>
      <c r="X184" s="28">
        <v>0</v>
      </c>
    </row>
    <row r="185" spans="1:24" x14ac:dyDescent="0.2">
      <c r="A185" s="9" t="s">
        <v>10</v>
      </c>
      <c r="B185" s="10" t="s">
        <v>397</v>
      </c>
      <c r="C185" s="11">
        <v>142.261834035356</v>
      </c>
      <c r="D185" s="11">
        <v>31.690973866486001</v>
      </c>
      <c r="E185" s="11">
        <v>110.57086016887</v>
      </c>
      <c r="F185" s="11">
        <v>71.403360246381993</v>
      </c>
      <c r="G185" s="11">
        <v>102.27804565620499</v>
      </c>
      <c r="H185" s="13">
        <v>0</v>
      </c>
      <c r="I185" s="12">
        <v>27.675225314447001</v>
      </c>
      <c r="J185" s="11">
        <v>4.0157485520390006</v>
      </c>
      <c r="K185" s="13"/>
      <c r="L185" s="13"/>
      <c r="M185" s="14"/>
      <c r="N185" s="12">
        <v>84.016821735351996</v>
      </c>
      <c r="O185" s="11">
        <v>26.554038433517999</v>
      </c>
      <c r="P185" s="13"/>
      <c r="Q185" s="13"/>
      <c r="R185" s="14"/>
      <c r="S185" s="12">
        <v>111.692047049799</v>
      </c>
      <c r="T185" s="11">
        <v>30.569786985556998</v>
      </c>
      <c r="U185" s="13"/>
      <c r="V185" s="13"/>
      <c r="W185" s="14"/>
      <c r="X185" s="28">
        <v>0</v>
      </c>
    </row>
    <row r="186" spans="1:24" x14ac:dyDescent="0.2">
      <c r="A186" s="9" t="s">
        <v>96</v>
      </c>
      <c r="B186" s="10" t="s">
        <v>483</v>
      </c>
      <c r="C186" s="11">
        <v>220.74693690203702</v>
      </c>
      <c r="D186" s="11">
        <v>32.893985291161002</v>
      </c>
      <c r="E186" s="11">
        <v>187.852951610876</v>
      </c>
      <c r="F186" s="11">
        <v>151.74062146342999</v>
      </c>
      <c r="G186" s="11">
        <v>173.76398024005999</v>
      </c>
      <c r="H186" s="13">
        <v>0</v>
      </c>
      <c r="I186" s="12">
        <v>32.893985291161002</v>
      </c>
      <c r="J186" s="13"/>
      <c r="K186" s="13"/>
      <c r="L186" s="13"/>
      <c r="M186" s="14"/>
      <c r="N186" s="12">
        <v>187.852951610876</v>
      </c>
      <c r="O186" s="13"/>
      <c r="P186" s="13"/>
      <c r="Q186" s="13"/>
      <c r="R186" s="14"/>
      <c r="S186" s="12">
        <v>220.74693690203702</v>
      </c>
      <c r="T186" s="13"/>
      <c r="U186" s="13"/>
      <c r="V186" s="13"/>
      <c r="W186" s="14"/>
      <c r="X186" s="28">
        <v>0</v>
      </c>
    </row>
    <row r="187" spans="1:24" x14ac:dyDescent="0.2">
      <c r="A187" s="9" t="s">
        <v>181</v>
      </c>
      <c r="B187" s="10" t="s">
        <v>568</v>
      </c>
      <c r="C187" s="11">
        <v>23.933041876616002</v>
      </c>
      <c r="D187" s="11">
        <v>8.3860863859560002</v>
      </c>
      <c r="E187" s="11">
        <v>15.54695549066</v>
      </c>
      <c r="F187" s="11">
        <v>10.48004978398</v>
      </c>
      <c r="G187" s="11">
        <v>14.380933828861</v>
      </c>
      <c r="H187" s="11">
        <v>0</v>
      </c>
      <c r="I187" s="12"/>
      <c r="J187" s="13"/>
      <c r="K187" s="11">
        <v>8.3860863859560002</v>
      </c>
      <c r="L187" s="13"/>
      <c r="M187" s="14"/>
      <c r="N187" s="12"/>
      <c r="O187" s="13"/>
      <c r="P187" s="11">
        <v>15.54695549066</v>
      </c>
      <c r="Q187" s="13"/>
      <c r="R187" s="14"/>
      <c r="S187" s="12"/>
      <c r="T187" s="13"/>
      <c r="U187" s="11">
        <v>23.933041876616002</v>
      </c>
      <c r="V187" s="13"/>
      <c r="W187" s="14"/>
      <c r="X187" s="28">
        <v>0</v>
      </c>
    </row>
    <row r="188" spans="1:24" x14ac:dyDescent="0.2">
      <c r="A188" s="9" t="s">
        <v>286</v>
      </c>
      <c r="B188" s="10" t="s">
        <v>673</v>
      </c>
      <c r="C188" s="11">
        <v>5.8872263542259997</v>
      </c>
      <c r="D188" s="11">
        <v>0.199690822346</v>
      </c>
      <c r="E188" s="11">
        <v>5.6875355318800001</v>
      </c>
      <c r="F188" s="11">
        <v>-21.587633669902999</v>
      </c>
      <c r="G188" s="11">
        <v>5.2609703669889996</v>
      </c>
      <c r="H188" s="11">
        <v>0.5</v>
      </c>
      <c r="I188" s="12"/>
      <c r="J188" s="11">
        <v>0.199690822346</v>
      </c>
      <c r="K188" s="13"/>
      <c r="L188" s="13"/>
      <c r="M188" s="14"/>
      <c r="N188" s="12"/>
      <c r="O188" s="11">
        <v>5.6875355318800001</v>
      </c>
      <c r="P188" s="13"/>
      <c r="Q188" s="13"/>
      <c r="R188" s="14"/>
      <c r="S188" s="12"/>
      <c r="T188" s="11">
        <v>5.8872263542259997</v>
      </c>
      <c r="U188" s="13"/>
      <c r="V188" s="13"/>
      <c r="W188" s="14"/>
      <c r="X188" s="28">
        <v>0</v>
      </c>
    </row>
    <row r="189" spans="1:24" x14ac:dyDescent="0.2">
      <c r="A189" s="9" t="s">
        <v>70</v>
      </c>
      <c r="B189" s="10" t="s">
        <v>457</v>
      </c>
      <c r="C189" s="11">
        <v>184.83583320734598</v>
      </c>
      <c r="D189" s="11">
        <v>27.760911271907002</v>
      </c>
      <c r="E189" s="11">
        <v>157.07492193543899</v>
      </c>
      <c r="F189" s="11">
        <v>-35.912358007195003</v>
      </c>
      <c r="G189" s="11">
        <v>145.29430279028099</v>
      </c>
      <c r="H189" s="13">
        <v>0.186087</v>
      </c>
      <c r="I189" s="12">
        <v>27.984442181418999</v>
      </c>
      <c r="J189" s="11">
        <v>-0.22353090951200003</v>
      </c>
      <c r="K189" s="13"/>
      <c r="L189" s="13"/>
      <c r="M189" s="14"/>
      <c r="N189" s="12">
        <v>130.09353756911401</v>
      </c>
      <c r="O189" s="11">
        <v>26.981384366324999</v>
      </c>
      <c r="P189" s="13"/>
      <c r="Q189" s="13"/>
      <c r="R189" s="14"/>
      <c r="S189" s="12">
        <v>158.07797975053302</v>
      </c>
      <c r="T189" s="11">
        <v>26.757853456812999</v>
      </c>
      <c r="U189" s="13"/>
      <c r="V189" s="13"/>
      <c r="W189" s="14"/>
      <c r="X189" s="28">
        <v>0</v>
      </c>
    </row>
    <row r="190" spans="1:24" x14ac:dyDescent="0.2">
      <c r="A190" s="9" t="s">
        <v>124</v>
      </c>
      <c r="B190" s="10" t="s">
        <v>511</v>
      </c>
      <c r="C190" s="11">
        <v>128.86374235530099</v>
      </c>
      <c r="D190" s="11">
        <v>28.406728737508001</v>
      </c>
      <c r="E190" s="11">
        <v>100.457013617793</v>
      </c>
      <c r="F190" s="11">
        <v>47.900045820237999</v>
      </c>
      <c r="G190" s="11">
        <v>92.922737596459001</v>
      </c>
      <c r="H190" s="13">
        <v>0</v>
      </c>
      <c r="I190" s="12">
        <v>26.450479950295001</v>
      </c>
      <c r="J190" s="11">
        <v>1.956248787214</v>
      </c>
      <c r="K190" s="13"/>
      <c r="L190" s="13"/>
      <c r="M190" s="14"/>
      <c r="N190" s="12">
        <v>83.18512749326301</v>
      </c>
      <c r="O190" s="11">
        <v>17.271886124529999</v>
      </c>
      <c r="P190" s="13"/>
      <c r="Q190" s="13"/>
      <c r="R190" s="14"/>
      <c r="S190" s="12">
        <v>109.63560744355802</v>
      </c>
      <c r="T190" s="11">
        <v>19.228134911744</v>
      </c>
      <c r="U190" s="13"/>
      <c r="V190" s="13"/>
      <c r="W190" s="14"/>
      <c r="X190" s="28">
        <v>0</v>
      </c>
    </row>
    <row r="191" spans="1:24" x14ac:dyDescent="0.2">
      <c r="A191" s="9" t="s">
        <v>90</v>
      </c>
      <c r="B191" s="10" t="s">
        <v>477</v>
      </c>
      <c r="C191" s="11">
        <v>61.343690325921997</v>
      </c>
      <c r="D191" s="11">
        <v>0</v>
      </c>
      <c r="E191" s="11">
        <v>61.343690325921997</v>
      </c>
      <c r="F191" s="11">
        <v>39.803559517132001</v>
      </c>
      <c r="G191" s="11">
        <v>56.742913551477997</v>
      </c>
      <c r="H191" s="13">
        <v>0</v>
      </c>
      <c r="I191" s="12">
        <v>0</v>
      </c>
      <c r="J191" s="13"/>
      <c r="K191" s="13"/>
      <c r="L191" s="13"/>
      <c r="M191" s="14"/>
      <c r="N191" s="12">
        <v>61.343690325921997</v>
      </c>
      <c r="O191" s="13"/>
      <c r="P191" s="13"/>
      <c r="Q191" s="13"/>
      <c r="R191" s="14"/>
      <c r="S191" s="12">
        <v>61.343690325921997</v>
      </c>
      <c r="T191" s="13"/>
      <c r="U191" s="13"/>
      <c r="V191" s="13"/>
      <c r="W191" s="14"/>
      <c r="X191" s="28">
        <v>-2.1447060769039998</v>
      </c>
    </row>
    <row r="192" spans="1:24" x14ac:dyDescent="0.2">
      <c r="A192" s="9" t="s">
        <v>173</v>
      </c>
      <c r="B192" s="10" t="s">
        <v>560</v>
      </c>
      <c r="C192" s="11">
        <v>13.179459186589</v>
      </c>
      <c r="D192" s="11">
        <v>4.2491377999750002</v>
      </c>
      <c r="E192" s="11">
        <v>8.9303213866140005</v>
      </c>
      <c r="F192" s="11">
        <v>5.3566490054470002</v>
      </c>
      <c r="G192" s="11">
        <v>8.2605472826180009</v>
      </c>
      <c r="H192" s="11">
        <v>0</v>
      </c>
      <c r="I192" s="12"/>
      <c r="J192" s="13"/>
      <c r="K192" s="11">
        <v>4.2491377999750002</v>
      </c>
      <c r="L192" s="13"/>
      <c r="M192" s="14"/>
      <c r="N192" s="12"/>
      <c r="O192" s="13"/>
      <c r="P192" s="11">
        <v>8.9303213866140005</v>
      </c>
      <c r="Q192" s="13"/>
      <c r="R192" s="14"/>
      <c r="S192" s="12"/>
      <c r="T192" s="13"/>
      <c r="U192" s="11">
        <v>13.179459186589</v>
      </c>
      <c r="V192" s="13"/>
      <c r="W192" s="14"/>
      <c r="X192" s="28">
        <v>0</v>
      </c>
    </row>
    <row r="193" spans="1:24" x14ac:dyDescent="0.2">
      <c r="A193" s="9" t="s">
        <v>223</v>
      </c>
      <c r="B193" s="10" t="s">
        <v>610</v>
      </c>
      <c r="C193" s="11">
        <v>2.2236160030310002</v>
      </c>
      <c r="D193" s="11">
        <v>0</v>
      </c>
      <c r="E193" s="11">
        <v>2.2236160030310002</v>
      </c>
      <c r="F193" s="11">
        <v>-8.0156102551499995</v>
      </c>
      <c r="G193" s="11">
        <v>2.056844802803</v>
      </c>
      <c r="H193" s="11">
        <v>0.5</v>
      </c>
      <c r="I193" s="12"/>
      <c r="J193" s="11">
        <v>0</v>
      </c>
      <c r="K193" s="13"/>
      <c r="L193" s="13"/>
      <c r="M193" s="14"/>
      <c r="N193" s="12"/>
      <c r="O193" s="11">
        <v>2.2236160030310002</v>
      </c>
      <c r="P193" s="13"/>
      <c r="Q193" s="13"/>
      <c r="R193" s="14"/>
      <c r="S193" s="12"/>
      <c r="T193" s="11">
        <v>2.2236160030310002</v>
      </c>
      <c r="U193" s="13"/>
      <c r="V193" s="13"/>
      <c r="W193" s="14"/>
      <c r="X193" s="28">
        <v>-0.41394398021500001</v>
      </c>
    </row>
    <row r="194" spans="1:24" x14ac:dyDescent="0.2">
      <c r="A194" s="9" t="s">
        <v>11</v>
      </c>
      <c r="B194" s="10" t="s">
        <v>398</v>
      </c>
      <c r="C194" s="11">
        <v>121.88388036440199</v>
      </c>
      <c r="D194" s="11">
        <v>27.547074096267</v>
      </c>
      <c r="E194" s="11">
        <v>94.336806268134993</v>
      </c>
      <c r="F194" s="11">
        <v>77.529455776284991</v>
      </c>
      <c r="G194" s="11">
        <v>87.261545798024002</v>
      </c>
      <c r="H194" s="13">
        <v>0</v>
      </c>
      <c r="I194" s="12">
        <v>25.212323672282</v>
      </c>
      <c r="J194" s="11">
        <v>2.3347504239849997</v>
      </c>
      <c r="K194" s="13"/>
      <c r="L194" s="13"/>
      <c r="M194" s="14"/>
      <c r="N194" s="12">
        <v>76.615117514506991</v>
      </c>
      <c r="O194" s="11">
        <v>17.721688753628001</v>
      </c>
      <c r="P194" s="13"/>
      <c r="Q194" s="13"/>
      <c r="R194" s="14"/>
      <c r="S194" s="12">
        <v>101.82744118678899</v>
      </c>
      <c r="T194" s="11">
        <v>20.056439177613001</v>
      </c>
      <c r="U194" s="13"/>
      <c r="V194" s="13"/>
      <c r="W194" s="14"/>
      <c r="X194" s="28">
        <v>0</v>
      </c>
    </row>
    <row r="195" spans="1:24" x14ac:dyDescent="0.2">
      <c r="A195" s="9" t="s">
        <v>345</v>
      </c>
      <c r="B195" s="10" t="s">
        <v>732</v>
      </c>
      <c r="C195" s="11">
        <v>2.0985889419379999</v>
      </c>
      <c r="D195" s="11">
        <v>0</v>
      </c>
      <c r="E195" s="11">
        <v>2.0985889419379999</v>
      </c>
      <c r="F195" s="11">
        <v>-12.208160289208001</v>
      </c>
      <c r="G195" s="11">
        <v>1.9411947712920001</v>
      </c>
      <c r="H195" s="11">
        <v>0.5</v>
      </c>
      <c r="I195" s="12"/>
      <c r="J195" s="11">
        <v>0</v>
      </c>
      <c r="K195" s="13"/>
      <c r="L195" s="13"/>
      <c r="M195" s="14"/>
      <c r="N195" s="12"/>
      <c r="O195" s="11">
        <v>2.0985889419379999</v>
      </c>
      <c r="P195" s="13"/>
      <c r="Q195" s="13"/>
      <c r="R195" s="14"/>
      <c r="S195" s="12"/>
      <c r="T195" s="11">
        <v>2.0985889419379999</v>
      </c>
      <c r="U195" s="13"/>
      <c r="V195" s="13"/>
      <c r="W195" s="14"/>
      <c r="X195" s="28">
        <v>-0.45339529951500002</v>
      </c>
    </row>
    <row r="196" spans="1:24" x14ac:dyDescent="0.2">
      <c r="A196" s="9" t="s">
        <v>303</v>
      </c>
      <c r="B196" s="10" t="s">
        <v>690</v>
      </c>
      <c r="C196" s="11">
        <v>3.8038138565209998</v>
      </c>
      <c r="D196" s="11">
        <v>2.2354044195999997E-2</v>
      </c>
      <c r="E196" s="11">
        <v>3.7814598123249996</v>
      </c>
      <c r="F196" s="11">
        <v>-14.013711872019</v>
      </c>
      <c r="G196" s="11">
        <v>3.4978503264010001</v>
      </c>
      <c r="H196" s="11">
        <v>0.5</v>
      </c>
      <c r="I196" s="12"/>
      <c r="J196" s="11">
        <v>2.2354044195999997E-2</v>
      </c>
      <c r="K196" s="13"/>
      <c r="L196" s="13"/>
      <c r="M196" s="14"/>
      <c r="N196" s="12"/>
      <c r="O196" s="11">
        <v>3.7814598123249996</v>
      </c>
      <c r="P196" s="13"/>
      <c r="Q196" s="13"/>
      <c r="R196" s="14"/>
      <c r="S196" s="12"/>
      <c r="T196" s="11">
        <v>3.8038138565209998</v>
      </c>
      <c r="U196" s="13"/>
      <c r="V196" s="13"/>
      <c r="W196" s="14"/>
      <c r="X196" s="28">
        <v>0</v>
      </c>
    </row>
    <row r="197" spans="1:24" x14ac:dyDescent="0.2">
      <c r="A197" s="9" t="s">
        <v>75</v>
      </c>
      <c r="B197" s="10" t="s">
        <v>462</v>
      </c>
      <c r="C197" s="11">
        <v>130.646053483526</v>
      </c>
      <c r="D197" s="11">
        <v>20.138593857811998</v>
      </c>
      <c r="E197" s="11">
        <v>110.50745962571401</v>
      </c>
      <c r="F197" s="11">
        <v>89.291940577364997</v>
      </c>
      <c r="G197" s="11">
        <v>102.219400153785</v>
      </c>
      <c r="H197" s="13">
        <v>0</v>
      </c>
      <c r="I197" s="12">
        <v>16.921022840665003</v>
      </c>
      <c r="J197" s="13"/>
      <c r="K197" s="11">
        <v>3.2175710171469998</v>
      </c>
      <c r="L197" s="13"/>
      <c r="M197" s="14"/>
      <c r="N197" s="12">
        <v>104.06696501197601</v>
      </c>
      <c r="O197" s="13"/>
      <c r="P197" s="11">
        <v>6.4404946137380001</v>
      </c>
      <c r="Q197" s="13"/>
      <c r="R197" s="14"/>
      <c r="S197" s="12">
        <v>120.98798785264101</v>
      </c>
      <c r="T197" s="13"/>
      <c r="U197" s="11">
        <v>9.6580656308849999</v>
      </c>
      <c r="V197" s="13"/>
      <c r="W197" s="14"/>
      <c r="X197" s="28">
        <v>0</v>
      </c>
    </row>
    <row r="198" spans="1:24" x14ac:dyDescent="0.2">
      <c r="A198" s="9" t="s">
        <v>47</v>
      </c>
      <c r="B198" s="10" t="s">
        <v>434</v>
      </c>
      <c r="C198" s="11">
        <v>227.496740142725</v>
      </c>
      <c r="D198" s="11">
        <v>52.306239002021996</v>
      </c>
      <c r="E198" s="11">
        <v>175.19050114070299</v>
      </c>
      <c r="F198" s="11">
        <v>70.544827631764988</v>
      </c>
      <c r="G198" s="11">
        <v>162.05121355515098</v>
      </c>
      <c r="H198" s="13">
        <v>0</v>
      </c>
      <c r="I198" s="12">
        <v>48.664752310841003</v>
      </c>
      <c r="J198" s="11">
        <v>3.641486691181</v>
      </c>
      <c r="K198" s="13"/>
      <c r="L198" s="13"/>
      <c r="M198" s="14"/>
      <c r="N198" s="12">
        <v>148.143803549273</v>
      </c>
      <c r="O198" s="11">
        <v>27.04669759143</v>
      </c>
      <c r="P198" s="13"/>
      <c r="Q198" s="13"/>
      <c r="R198" s="14"/>
      <c r="S198" s="12">
        <v>196.80855586011401</v>
      </c>
      <c r="T198" s="11">
        <v>30.688184282611001</v>
      </c>
      <c r="U198" s="13"/>
      <c r="V198" s="13"/>
      <c r="W198" s="14"/>
      <c r="X198" s="28">
        <v>0</v>
      </c>
    </row>
    <row r="199" spans="1:24" x14ac:dyDescent="0.2">
      <c r="A199" s="9" t="s">
        <v>115</v>
      </c>
      <c r="B199" s="10" t="s">
        <v>502</v>
      </c>
      <c r="C199" s="11">
        <v>59.021149517361003</v>
      </c>
      <c r="D199" s="11">
        <v>10.704461024909001</v>
      </c>
      <c r="E199" s="11">
        <v>48.316688492452002</v>
      </c>
      <c r="F199" s="11">
        <v>11.744149719038001</v>
      </c>
      <c r="G199" s="11">
        <v>44.692936855517999</v>
      </c>
      <c r="H199" s="13">
        <v>0</v>
      </c>
      <c r="I199" s="12">
        <v>10.333733628536999</v>
      </c>
      <c r="J199" s="11">
        <v>0.37072739637199997</v>
      </c>
      <c r="K199" s="13"/>
      <c r="L199" s="13"/>
      <c r="M199" s="14"/>
      <c r="N199" s="12">
        <v>39.627453993731997</v>
      </c>
      <c r="O199" s="11">
        <v>8.6892344987199994</v>
      </c>
      <c r="P199" s="13"/>
      <c r="Q199" s="13"/>
      <c r="R199" s="14"/>
      <c r="S199" s="12">
        <v>49.961187622268994</v>
      </c>
      <c r="T199" s="11">
        <v>9.059961895092</v>
      </c>
      <c r="U199" s="13"/>
      <c r="V199" s="13"/>
      <c r="W199" s="14"/>
      <c r="X199" s="28">
        <v>0</v>
      </c>
    </row>
    <row r="200" spans="1:24" x14ac:dyDescent="0.2">
      <c r="A200" s="9" t="s">
        <v>275</v>
      </c>
      <c r="B200" s="10" t="s">
        <v>662</v>
      </c>
      <c r="C200" s="11">
        <v>3.2318567991829998</v>
      </c>
      <c r="D200" s="11">
        <v>0</v>
      </c>
      <c r="E200" s="11">
        <v>3.2318567991829998</v>
      </c>
      <c r="F200" s="11">
        <v>-21.290877126036001</v>
      </c>
      <c r="G200" s="11">
        <v>2.989467539244</v>
      </c>
      <c r="H200" s="11">
        <v>0.5</v>
      </c>
      <c r="I200" s="12"/>
      <c r="J200" s="11">
        <v>0</v>
      </c>
      <c r="K200" s="13"/>
      <c r="L200" s="13"/>
      <c r="M200" s="14"/>
      <c r="N200" s="12"/>
      <c r="O200" s="11">
        <v>3.2318567991829998</v>
      </c>
      <c r="P200" s="13"/>
      <c r="Q200" s="13"/>
      <c r="R200" s="14"/>
      <c r="S200" s="12"/>
      <c r="T200" s="11">
        <v>3.2318567991829998</v>
      </c>
      <c r="U200" s="13"/>
      <c r="V200" s="13"/>
      <c r="W200" s="14"/>
      <c r="X200" s="28">
        <v>-1.588623879352</v>
      </c>
    </row>
    <row r="201" spans="1:24" x14ac:dyDescent="0.2">
      <c r="A201" s="9" t="s">
        <v>234</v>
      </c>
      <c r="B201" s="10" t="s">
        <v>621</v>
      </c>
      <c r="C201" s="11">
        <v>1.5193358052449999</v>
      </c>
      <c r="D201" s="11">
        <v>0</v>
      </c>
      <c r="E201" s="11">
        <v>1.5193358052449999</v>
      </c>
      <c r="F201" s="11">
        <v>-4.1696340988180003</v>
      </c>
      <c r="G201" s="11">
        <v>1.4053856198519998</v>
      </c>
      <c r="H201" s="11">
        <v>0.5</v>
      </c>
      <c r="I201" s="12"/>
      <c r="J201" s="11">
        <v>0</v>
      </c>
      <c r="K201" s="13"/>
      <c r="L201" s="13"/>
      <c r="M201" s="14"/>
      <c r="N201" s="12"/>
      <c r="O201" s="11">
        <v>1.5193358052449999</v>
      </c>
      <c r="P201" s="13"/>
      <c r="Q201" s="13"/>
      <c r="R201" s="14"/>
      <c r="S201" s="12"/>
      <c r="T201" s="11">
        <v>1.5193358052449999</v>
      </c>
      <c r="U201" s="13"/>
      <c r="V201" s="13"/>
      <c r="W201" s="14"/>
      <c r="X201" s="28">
        <v>-0.33367404063200001</v>
      </c>
    </row>
    <row r="202" spans="1:24" x14ac:dyDescent="0.2">
      <c r="A202" s="9" t="s">
        <v>385</v>
      </c>
      <c r="B202" s="10" t="s">
        <v>772</v>
      </c>
      <c r="C202" s="11">
        <v>1.812687413381</v>
      </c>
      <c r="D202" s="11">
        <v>0</v>
      </c>
      <c r="E202" s="11">
        <v>1.812687413381</v>
      </c>
      <c r="F202" s="11">
        <v>-5.2522752148139995</v>
      </c>
      <c r="G202" s="11">
        <v>1.6767358573769999</v>
      </c>
      <c r="H202" s="11">
        <v>0.5</v>
      </c>
      <c r="I202" s="12"/>
      <c r="J202" s="11">
        <v>0</v>
      </c>
      <c r="K202" s="13"/>
      <c r="L202" s="13"/>
      <c r="M202" s="14"/>
      <c r="N202" s="12"/>
      <c r="O202" s="11">
        <v>1.812687413381</v>
      </c>
      <c r="P202" s="13"/>
      <c r="Q202" s="13"/>
      <c r="R202" s="14"/>
      <c r="S202" s="12"/>
      <c r="T202" s="11">
        <v>1.812687413381</v>
      </c>
      <c r="U202" s="13"/>
      <c r="V202" s="13"/>
      <c r="W202" s="14"/>
      <c r="X202" s="28">
        <v>-0.183458643581</v>
      </c>
    </row>
    <row r="203" spans="1:24" x14ac:dyDescent="0.2">
      <c r="A203" s="9" t="s">
        <v>38</v>
      </c>
      <c r="B203" s="10" t="s">
        <v>425</v>
      </c>
      <c r="C203" s="11">
        <v>234.274567368422</v>
      </c>
      <c r="D203" s="11">
        <v>57.041093724423995</v>
      </c>
      <c r="E203" s="11">
        <v>177.233473643998</v>
      </c>
      <c r="F203" s="11">
        <v>8.2055400405669996</v>
      </c>
      <c r="G203" s="11">
        <v>163.940963120698</v>
      </c>
      <c r="H203" s="13">
        <v>0</v>
      </c>
      <c r="I203" s="12">
        <v>52.165777554210997</v>
      </c>
      <c r="J203" s="11">
        <v>4.8753161702129999</v>
      </c>
      <c r="K203" s="13"/>
      <c r="L203" s="13"/>
      <c r="M203" s="14"/>
      <c r="N203" s="12">
        <v>148.45588908478902</v>
      </c>
      <c r="O203" s="11">
        <v>28.777584559209</v>
      </c>
      <c r="P203" s="13"/>
      <c r="Q203" s="13"/>
      <c r="R203" s="14"/>
      <c r="S203" s="12">
        <v>200.62166663900001</v>
      </c>
      <c r="T203" s="11">
        <v>33.652900729422001</v>
      </c>
      <c r="U203" s="13"/>
      <c r="V203" s="13"/>
      <c r="W203" s="14"/>
      <c r="X203" s="28">
        <v>0</v>
      </c>
    </row>
    <row r="204" spans="1:24" x14ac:dyDescent="0.2">
      <c r="A204" s="9" t="s">
        <v>330</v>
      </c>
      <c r="B204" s="10" t="s">
        <v>717</v>
      </c>
      <c r="C204" s="11">
        <v>3.9441430870329999</v>
      </c>
      <c r="D204" s="11">
        <v>0.24414350216399999</v>
      </c>
      <c r="E204" s="11">
        <v>3.6999995848689999</v>
      </c>
      <c r="F204" s="11">
        <v>-8.0987837930849995</v>
      </c>
      <c r="G204" s="11">
        <v>3.422499616004</v>
      </c>
      <c r="H204" s="11">
        <v>0.5</v>
      </c>
      <c r="I204" s="12"/>
      <c r="J204" s="11">
        <v>0.24414350216399999</v>
      </c>
      <c r="K204" s="13"/>
      <c r="L204" s="13"/>
      <c r="M204" s="14"/>
      <c r="N204" s="12"/>
      <c r="O204" s="11">
        <v>3.6999995848689999</v>
      </c>
      <c r="P204" s="13"/>
      <c r="Q204" s="13"/>
      <c r="R204" s="14"/>
      <c r="S204" s="12"/>
      <c r="T204" s="11">
        <v>3.9441430870329999</v>
      </c>
      <c r="U204" s="13"/>
      <c r="V204" s="13"/>
      <c r="W204" s="14"/>
      <c r="X204" s="28">
        <v>0</v>
      </c>
    </row>
    <row r="205" spans="1:24" x14ac:dyDescent="0.2">
      <c r="A205" s="9" t="s">
        <v>142</v>
      </c>
      <c r="B205" s="10" t="s">
        <v>529</v>
      </c>
      <c r="C205" s="11">
        <v>53.853158453993998</v>
      </c>
      <c r="D205" s="11">
        <v>6.0526862518820002</v>
      </c>
      <c r="E205" s="11">
        <v>47.800472202111997</v>
      </c>
      <c r="F205" s="11">
        <v>0.46884483687900003</v>
      </c>
      <c r="G205" s="11">
        <v>44.215436786954001</v>
      </c>
      <c r="H205" s="13">
        <v>0</v>
      </c>
      <c r="I205" s="12">
        <v>7.2214647979020006</v>
      </c>
      <c r="J205" s="11">
        <v>-1.16877854602</v>
      </c>
      <c r="K205" s="13"/>
      <c r="L205" s="13"/>
      <c r="M205" s="14"/>
      <c r="N205" s="12">
        <v>39.333857643572998</v>
      </c>
      <c r="O205" s="11">
        <v>8.4666145585399999</v>
      </c>
      <c r="P205" s="13"/>
      <c r="Q205" s="13"/>
      <c r="R205" s="14"/>
      <c r="S205" s="12">
        <v>46.555322441474999</v>
      </c>
      <c r="T205" s="11">
        <v>7.2978360125199995</v>
      </c>
      <c r="U205" s="13"/>
      <c r="V205" s="13"/>
      <c r="W205" s="14"/>
      <c r="X205" s="28">
        <v>0</v>
      </c>
    </row>
    <row r="206" spans="1:24" x14ac:dyDescent="0.2">
      <c r="A206" s="9" t="s">
        <v>298</v>
      </c>
      <c r="B206" s="10" t="s">
        <v>685</v>
      </c>
      <c r="C206" s="11">
        <v>1.3162386313900001</v>
      </c>
      <c r="D206" s="11">
        <v>0</v>
      </c>
      <c r="E206" s="11">
        <v>1.3162386313900001</v>
      </c>
      <c r="F206" s="11">
        <v>-4.3208384015469994</v>
      </c>
      <c r="G206" s="11">
        <v>1.2175207340350001</v>
      </c>
      <c r="H206" s="11">
        <v>0.5</v>
      </c>
      <c r="I206" s="12"/>
      <c r="J206" s="11">
        <v>0</v>
      </c>
      <c r="K206" s="13"/>
      <c r="L206" s="13"/>
      <c r="M206" s="14"/>
      <c r="N206" s="12"/>
      <c r="O206" s="11">
        <v>1.3162386313900001</v>
      </c>
      <c r="P206" s="13"/>
      <c r="Q206" s="13"/>
      <c r="R206" s="14"/>
      <c r="S206" s="12"/>
      <c r="T206" s="11">
        <v>1.3162386313900001</v>
      </c>
      <c r="U206" s="13"/>
      <c r="V206" s="13"/>
      <c r="W206" s="14"/>
      <c r="X206" s="28">
        <v>-0.16902882654499998</v>
      </c>
    </row>
    <row r="207" spans="1:24" x14ac:dyDescent="0.2">
      <c r="A207" s="9" t="s">
        <v>338</v>
      </c>
      <c r="B207" s="10" t="s">
        <v>725</v>
      </c>
      <c r="C207" s="11">
        <v>2.8814852968959999</v>
      </c>
      <c r="D207" s="11">
        <v>0</v>
      </c>
      <c r="E207" s="11">
        <v>2.8814852968959999</v>
      </c>
      <c r="F207" s="11">
        <v>-10.879158712917</v>
      </c>
      <c r="G207" s="11">
        <v>2.665373899629</v>
      </c>
      <c r="H207" s="11">
        <v>0.5</v>
      </c>
      <c r="I207" s="12"/>
      <c r="J207" s="11">
        <v>0</v>
      </c>
      <c r="K207" s="13"/>
      <c r="L207" s="13"/>
      <c r="M207" s="14"/>
      <c r="N207" s="12"/>
      <c r="O207" s="11">
        <v>2.8814852968959999</v>
      </c>
      <c r="P207" s="13"/>
      <c r="Q207" s="13"/>
      <c r="R207" s="14"/>
      <c r="S207" s="12"/>
      <c r="T207" s="11">
        <v>2.8814852968959999</v>
      </c>
      <c r="U207" s="13"/>
      <c r="V207" s="13"/>
      <c r="W207" s="14"/>
      <c r="X207" s="28">
        <v>-5.4443231613000007E-2</v>
      </c>
    </row>
    <row r="208" spans="1:24" x14ac:dyDescent="0.2">
      <c r="A208" s="9" t="s">
        <v>157</v>
      </c>
      <c r="B208" s="10" t="s">
        <v>544</v>
      </c>
      <c r="C208" s="11">
        <v>30.963112309261998</v>
      </c>
      <c r="D208" s="11">
        <v>10.999894761844001</v>
      </c>
      <c r="E208" s="11">
        <v>19.963217547417997</v>
      </c>
      <c r="F208" s="11">
        <v>15.344985761366001</v>
      </c>
      <c r="G208" s="11">
        <v>18.465976231361999</v>
      </c>
      <c r="H208" s="11">
        <v>0</v>
      </c>
      <c r="I208" s="12"/>
      <c r="J208" s="13"/>
      <c r="K208" s="11">
        <v>10.999894761844001</v>
      </c>
      <c r="L208" s="13"/>
      <c r="M208" s="14"/>
      <c r="N208" s="12"/>
      <c r="O208" s="13"/>
      <c r="P208" s="11">
        <v>19.963217547417997</v>
      </c>
      <c r="Q208" s="13"/>
      <c r="R208" s="14"/>
      <c r="S208" s="12"/>
      <c r="T208" s="13"/>
      <c r="U208" s="11">
        <v>30.963112309261998</v>
      </c>
      <c r="V208" s="13"/>
      <c r="W208" s="14"/>
      <c r="X208" s="28">
        <v>0</v>
      </c>
    </row>
    <row r="209" spans="1:24" x14ac:dyDescent="0.2">
      <c r="A209" s="9" t="s">
        <v>30</v>
      </c>
      <c r="B209" s="10" t="s">
        <v>417</v>
      </c>
      <c r="C209" s="11">
        <v>40.728426147078999</v>
      </c>
      <c r="D209" s="11">
        <v>5.0762543133169995</v>
      </c>
      <c r="E209" s="11">
        <v>35.652171833761997</v>
      </c>
      <c r="F209" s="11">
        <v>8.5649704612780013</v>
      </c>
      <c r="G209" s="11">
        <v>32.97825894623</v>
      </c>
      <c r="H209" s="13">
        <v>0</v>
      </c>
      <c r="I209" s="12">
        <v>6.1382976601310002</v>
      </c>
      <c r="J209" s="11">
        <v>-1.062043346814</v>
      </c>
      <c r="K209" s="13"/>
      <c r="L209" s="13"/>
      <c r="M209" s="14"/>
      <c r="N209" s="12">
        <v>26.362094128118002</v>
      </c>
      <c r="O209" s="11">
        <v>9.2900777056440003</v>
      </c>
      <c r="P209" s="13"/>
      <c r="Q209" s="13"/>
      <c r="R209" s="14"/>
      <c r="S209" s="12">
        <v>32.500391788249004</v>
      </c>
      <c r="T209" s="11">
        <v>8.2280343588299996</v>
      </c>
      <c r="U209" s="13"/>
      <c r="V209" s="13"/>
      <c r="W209" s="14"/>
      <c r="X209" s="28">
        <v>0</v>
      </c>
    </row>
    <row r="210" spans="1:24" x14ac:dyDescent="0.2">
      <c r="A210" s="9" t="s">
        <v>212</v>
      </c>
      <c r="B210" s="10" t="s">
        <v>599</v>
      </c>
      <c r="C210" s="11">
        <v>2.1940856810180001</v>
      </c>
      <c r="D210" s="11">
        <v>0</v>
      </c>
      <c r="E210" s="11">
        <v>2.1940856810180001</v>
      </c>
      <c r="F210" s="11">
        <v>-4.4378012814959993</v>
      </c>
      <c r="G210" s="11">
        <v>2.0295292549420001</v>
      </c>
      <c r="H210" s="11">
        <v>0.5</v>
      </c>
      <c r="I210" s="12"/>
      <c r="J210" s="11">
        <v>0</v>
      </c>
      <c r="K210" s="13"/>
      <c r="L210" s="13"/>
      <c r="M210" s="14"/>
      <c r="N210" s="12"/>
      <c r="O210" s="11">
        <v>2.1940856810180001</v>
      </c>
      <c r="P210" s="13"/>
      <c r="Q210" s="13"/>
      <c r="R210" s="14"/>
      <c r="S210" s="12"/>
      <c r="T210" s="11">
        <v>2.1940856810180001</v>
      </c>
      <c r="U210" s="13"/>
      <c r="V210" s="13"/>
      <c r="W210" s="14"/>
      <c r="X210" s="28">
        <v>-0.17627934997300002</v>
      </c>
    </row>
    <row r="211" spans="1:24" x14ac:dyDescent="0.2">
      <c r="A211" s="9" t="s">
        <v>354</v>
      </c>
      <c r="B211" s="10" t="s">
        <v>741</v>
      </c>
      <c r="C211" s="11">
        <v>2.2546830692730002</v>
      </c>
      <c r="D211" s="11">
        <v>0</v>
      </c>
      <c r="E211" s="11">
        <v>2.2546830692730002</v>
      </c>
      <c r="F211" s="11">
        <v>-7.166263230787</v>
      </c>
      <c r="G211" s="11">
        <v>2.0855818390770002</v>
      </c>
      <c r="H211" s="11">
        <v>0.5</v>
      </c>
      <c r="I211" s="12"/>
      <c r="J211" s="11">
        <v>0</v>
      </c>
      <c r="K211" s="13"/>
      <c r="L211" s="13"/>
      <c r="M211" s="14"/>
      <c r="N211" s="12"/>
      <c r="O211" s="11">
        <v>2.2546830692730002</v>
      </c>
      <c r="P211" s="13"/>
      <c r="Q211" s="13"/>
      <c r="R211" s="14"/>
      <c r="S211" s="12"/>
      <c r="T211" s="11">
        <v>2.2546830692730002</v>
      </c>
      <c r="U211" s="13"/>
      <c r="V211" s="13"/>
      <c r="W211" s="14"/>
      <c r="X211" s="28">
        <v>-0.33730716215200002</v>
      </c>
    </row>
    <row r="212" spans="1:24" x14ac:dyDescent="0.2">
      <c r="A212" s="9" t="s">
        <v>379</v>
      </c>
      <c r="B212" s="10" t="s">
        <v>766</v>
      </c>
      <c r="C212" s="11">
        <v>2.1238902702620002</v>
      </c>
      <c r="D212" s="11">
        <v>0</v>
      </c>
      <c r="E212" s="11">
        <v>2.1238902702620002</v>
      </c>
      <c r="F212" s="11">
        <v>-16.239697741627001</v>
      </c>
      <c r="G212" s="11">
        <v>1.9645984999919999</v>
      </c>
      <c r="H212" s="11">
        <v>0.5</v>
      </c>
      <c r="I212" s="12"/>
      <c r="J212" s="11">
        <v>0</v>
      </c>
      <c r="K212" s="13"/>
      <c r="L212" s="13"/>
      <c r="M212" s="14"/>
      <c r="N212" s="12"/>
      <c r="O212" s="11">
        <v>2.1238902702620002</v>
      </c>
      <c r="P212" s="13"/>
      <c r="Q212" s="13"/>
      <c r="R212" s="14"/>
      <c r="S212" s="12"/>
      <c r="T212" s="11">
        <v>2.1238902702620002</v>
      </c>
      <c r="U212" s="13"/>
      <c r="V212" s="13"/>
      <c r="W212" s="14"/>
      <c r="X212" s="28">
        <v>-0.76671074454900001</v>
      </c>
    </row>
    <row r="213" spans="1:24" x14ac:dyDescent="0.2">
      <c r="A213" s="9" t="s">
        <v>107</v>
      </c>
      <c r="B213" s="10" t="s">
        <v>494</v>
      </c>
      <c r="C213" s="11">
        <v>57.581911928731998</v>
      </c>
      <c r="D213" s="11">
        <v>11.958845192978</v>
      </c>
      <c r="E213" s="11">
        <v>45.623066735754001</v>
      </c>
      <c r="F213" s="11">
        <v>23.627200270783</v>
      </c>
      <c r="G213" s="11">
        <v>42.201336730572997</v>
      </c>
      <c r="H213" s="13">
        <v>0</v>
      </c>
      <c r="I213" s="12">
        <v>11.282900986573999</v>
      </c>
      <c r="J213" s="11">
        <v>0.6759442064040001</v>
      </c>
      <c r="K213" s="13"/>
      <c r="L213" s="13"/>
      <c r="M213" s="14"/>
      <c r="N213" s="12">
        <v>38.985875292967997</v>
      </c>
      <c r="O213" s="11">
        <v>6.6371914427859995</v>
      </c>
      <c r="P213" s="13"/>
      <c r="Q213" s="13"/>
      <c r="R213" s="14"/>
      <c r="S213" s="12">
        <v>50.268776279541996</v>
      </c>
      <c r="T213" s="11">
        <v>7.3131356491899995</v>
      </c>
      <c r="U213" s="13"/>
      <c r="V213" s="13"/>
      <c r="W213" s="14"/>
      <c r="X213" s="28">
        <v>0</v>
      </c>
    </row>
    <row r="214" spans="1:24" x14ac:dyDescent="0.2">
      <c r="A214" s="9" t="s">
        <v>116</v>
      </c>
      <c r="B214" s="10" t="s">
        <v>503</v>
      </c>
      <c r="C214" s="11">
        <v>51.574511983404001</v>
      </c>
      <c r="D214" s="11">
        <v>5.5024786824099996</v>
      </c>
      <c r="E214" s="11">
        <v>46.072033300994001</v>
      </c>
      <c r="F214" s="11">
        <v>-30.237502367832999</v>
      </c>
      <c r="G214" s="11">
        <v>42.616630803420001</v>
      </c>
      <c r="H214" s="13">
        <v>0.39624799999999999</v>
      </c>
      <c r="I214" s="12">
        <v>6.1386374714980008</v>
      </c>
      <c r="J214" s="11">
        <v>-0.63615878908799994</v>
      </c>
      <c r="K214" s="13"/>
      <c r="L214" s="13"/>
      <c r="M214" s="14"/>
      <c r="N214" s="12">
        <v>38.224044628849995</v>
      </c>
      <c r="O214" s="11">
        <v>7.847988672144</v>
      </c>
      <c r="P214" s="13"/>
      <c r="Q214" s="13"/>
      <c r="R214" s="14"/>
      <c r="S214" s="12">
        <v>44.362682100347996</v>
      </c>
      <c r="T214" s="11">
        <v>7.2118298830559997</v>
      </c>
      <c r="U214" s="13"/>
      <c r="V214" s="13"/>
      <c r="W214" s="14"/>
      <c r="X214" s="28">
        <v>0</v>
      </c>
    </row>
    <row r="215" spans="1:24" x14ac:dyDescent="0.2">
      <c r="A215" s="9" t="s">
        <v>361</v>
      </c>
      <c r="B215" s="10" t="s">
        <v>748</v>
      </c>
      <c r="C215" s="11">
        <v>1.275173392069</v>
      </c>
      <c r="D215" s="11">
        <v>0</v>
      </c>
      <c r="E215" s="11">
        <v>1.275173392069</v>
      </c>
      <c r="F215" s="11">
        <v>-14.550255991257998</v>
      </c>
      <c r="G215" s="11">
        <v>1.179535387664</v>
      </c>
      <c r="H215" s="11">
        <v>0.5</v>
      </c>
      <c r="I215" s="12"/>
      <c r="J215" s="11">
        <v>0</v>
      </c>
      <c r="K215" s="13"/>
      <c r="L215" s="13"/>
      <c r="M215" s="14"/>
      <c r="N215" s="12"/>
      <c r="O215" s="11">
        <v>1.275173392069</v>
      </c>
      <c r="P215" s="13"/>
      <c r="Q215" s="13"/>
      <c r="R215" s="14"/>
      <c r="S215" s="12"/>
      <c r="T215" s="11">
        <v>1.275173392069</v>
      </c>
      <c r="U215" s="13"/>
      <c r="V215" s="13"/>
      <c r="W215" s="14"/>
      <c r="X215" s="28">
        <v>-0.82363329539500008</v>
      </c>
    </row>
    <row r="216" spans="1:24" x14ac:dyDescent="0.2">
      <c r="A216" s="9" t="s">
        <v>251</v>
      </c>
      <c r="B216" s="10" t="s">
        <v>638</v>
      </c>
      <c r="C216" s="11">
        <v>3.9630968632310002</v>
      </c>
      <c r="D216" s="11">
        <v>0</v>
      </c>
      <c r="E216" s="11">
        <v>3.9630968632310002</v>
      </c>
      <c r="F216" s="11">
        <v>-24.247129357052</v>
      </c>
      <c r="G216" s="11">
        <v>3.6658645984890001</v>
      </c>
      <c r="H216" s="11">
        <v>0.5</v>
      </c>
      <c r="I216" s="12"/>
      <c r="J216" s="11">
        <v>0</v>
      </c>
      <c r="K216" s="13"/>
      <c r="L216" s="13"/>
      <c r="M216" s="14"/>
      <c r="N216" s="12"/>
      <c r="O216" s="11">
        <v>3.9630968632310002</v>
      </c>
      <c r="P216" s="13"/>
      <c r="Q216" s="13"/>
      <c r="R216" s="14"/>
      <c r="S216" s="12"/>
      <c r="T216" s="11">
        <v>3.9630968632310002</v>
      </c>
      <c r="U216" s="13"/>
      <c r="V216" s="13"/>
      <c r="W216" s="14"/>
      <c r="X216" s="28">
        <v>-0.61178937938599998</v>
      </c>
    </row>
    <row r="217" spans="1:24" x14ac:dyDescent="0.2">
      <c r="A217" s="9" t="s">
        <v>331</v>
      </c>
      <c r="B217" s="10" t="s">
        <v>718</v>
      </c>
      <c r="C217" s="11">
        <v>3.728963427334</v>
      </c>
      <c r="D217" s="11">
        <v>8.2785190113999998E-2</v>
      </c>
      <c r="E217" s="11">
        <v>3.64617823722</v>
      </c>
      <c r="F217" s="11">
        <v>-11.413061732700999</v>
      </c>
      <c r="G217" s="11">
        <v>3.372714869428</v>
      </c>
      <c r="H217" s="11">
        <v>0.5</v>
      </c>
      <c r="I217" s="12"/>
      <c r="J217" s="11">
        <v>8.2785190113999998E-2</v>
      </c>
      <c r="K217" s="13"/>
      <c r="L217" s="13"/>
      <c r="M217" s="14"/>
      <c r="N217" s="12"/>
      <c r="O217" s="11">
        <v>3.64617823722</v>
      </c>
      <c r="P217" s="13"/>
      <c r="Q217" s="13"/>
      <c r="R217" s="14"/>
      <c r="S217" s="12"/>
      <c r="T217" s="11">
        <v>3.728963427334</v>
      </c>
      <c r="U217" s="13"/>
      <c r="V217" s="13"/>
      <c r="W217" s="14"/>
      <c r="X217" s="28">
        <v>0</v>
      </c>
    </row>
    <row r="218" spans="1:24" x14ac:dyDescent="0.2">
      <c r="A218" s="9" t="s">
        <v>56</v>
      </c>
      <c r="B218" s="10" t="s">
        <v>443</v>
      </c>
      <c r="C218" s="11">
        <v>115.82583070174601</v>
      </c>
      <c r="D218" s="11">
        <v>26.209606722876</v>
      </c>
      <c r="E218" s="11">
        <v>89.616223978870011</v>
      </c>
      <c r="F218" s="11">
        <v>8.8506297376269991</v>
      </c>
      <c r="G218" s="11">
        <v>82.895007180454996</v>
      </c>
      <c r="H218" s="13">
        <v>0</v>
      </c>
      <c r="I218" s="12">
        <v>24.686149718437001</v>
      </c>
      <c r="J218" s="11">
        <v>1.5234570044390001</v>
      </c>
      <c r="K218" s="13"/>
      <c r="L218" s="13"/>
      <c r="M218" s="14"/>
      <c r="N218" s="12">
        <v>76.001994791237991</v>
      </c>
      <c r="O218" s="11">
        <v>13.614229187632001</v>
      </c>
      <c r="P218" s="13"/>
      <c r="Q218" s="13"/>
      <c r="R218" s="14"/>
      <c r="S218" s="12">
        <v>100.688144509675</v>
      </c>
      <c r="T218" s="11">
        <v>15.137686192071001</v>
      </c>
      <c r="U218" s="13"/>
      <c r="V218" s="13"/>
      <c r="W218" s="14"/>
      <c r="X218" s="28">
        <v>0</v>
      </c>
    </row>
    <row r="219" spans="1:24" x14ac:dyDescent="0.2">
      <c r="A219" s="9" t="s">
        <v>346</v>
      </c>
      <c r="B219" s="10" t="s">
        <v>733</v>
      </c>
      <c r="C219" s="11">
        <v>3.7664372231050001</v>
      </c>
      <c r="D219" s="11">
        <v>6.2477237450000001E-2</v>
      </c>
      <c r="E219" s="11">
        <v>3.7039599856550001</v>
      </c>
      <c r="F219" s="11">
        <v>-10.385604603011998</v>
      </c>
      <c r="G219" s="11">
        <v>3.4261629867300001</v>
      </c>
      <c r="H219" s="11">
        <v>0.5</v>
      </c>
      <c r="I219" s="12"/>
      <c r="J219" s="11">
        <v>6.2477237450000001E-2</v>
      </c>
      <c r="K219" s="13"/>
      <c r="L219" s="13"/>
      <c r="M219" s="14"/>
      <c r="N219" s="12"/>
      <c r="O219" s="11">
        <v>3.7039599856550001</v>
      </c>
      <c r="P219" s="13"/>
      <c r="Q219" s="13"/>
      <c r="R219" s="14"/>
      <c r="S219" s="12"/>
      <c r="T219" s="11">
        <v>3.7664372231050001</v>
      </c>
      <c r="U219" s="13"/>
      <c r="V219" s="13"/>
      <c r="W219" s="14"/>
      <c r="X219" s="28">
        <v>0</v>
      </c>
    </row>
    <row r="220" spans="1:24" x14ac:dyDescent="0.2">
      <c r="A220" s="9" t="s">
        <v>31</v>
      </c>
      <c r="B220" s="10" t="s">
        <v>418</v>
      </c>
      <c r="C220" s="11">
        <v>146.71091829941</v>
      </c>
      <c r="D220" s="11">
        <v>36.196887437397002</v>
      </c>
      <c r="E220" s="11">
        <v>110.514030862013</v>
      </c>
      <c r="F220" s="11">
        <v>77.108078210163995</v>
      </c>
      <c r="G220" s="11">
        <v>102.225478547362</v>
      </c>
      <c r="H220" s="13">
        <v>0</v>
      </c>
      <c r="I220" s="12">
        <v>31.763854949894</v>
      </c>
      <c r="J220" s="11">
        <v>4.4330324875029996</v>
      </c>
      <c r="K220" s="13"/>
      <c r="L220" s="13"/>
      <c r="M220" s="14"/>
      <c r="N220" s="12">
        <v>86.645786324715004</v>
      </c>
      <c r="O220" s="11">
        <v>23.868244537298001</v>
      </c>
      <c r="P220" s="13"/>
      <c r="Q220" s="13"/>
      <c r="R220" s="14"/>
      <c r="S220" s="12">
        <v>118.409641274609</v>
      </c>
      <c r="T220" s="11">
        <v>28.301277024800999</v>
      </c>
      <c r="U220" s="13"/>
      <c r="V220" s="13"/>
      <c r="W220" s="14"/>
      <c r="X220" s="28">
        <v>0</v>
      </c>
    </row>
    <row r="221" spans="1:24" x14ac:dyDescent="0.2">
      <c r="A221" s="9" t="s">
        <v>76</v>
      </c>
      <c r="B221" s="10" t="s">
        <v>463</v>
      </c>
      <c r="C221" s="11">
        <v>192.498258673078</v>
      </c>
      <c r="D221" s="11">
        <v>38.809892395595995</v>
      </c>
      <c r="E221" s="11">
        <v>153.688366277482</v>
      </c>
      <c r="F221" s="11">
        <v>125.32220567525101</v>
      </c>
      <c r="G221" s="11">
        <v>142.161738806671</v>
      </c>
      <c r="H221" s="13">
        <v>0</v>
      </c>
      <c r="I221" s="12">
        <v>34.790641103753998</v>
      </c>
      <c r="J221" s="13"/>
      <c r="K221" s="11">
        <v>4.019251291842</v>
      </c>
      <c r="L221" s="13"/>
      <c r="M221" s="14"/>
      <c r="N221" s="12">
        <v>145.87182853431099</v>
      </c>
      <c r="O221" s="13"/>
      <c r="P221" s="11">
        <v>7.8165377431709997</v>
      </c>
      <c r="Q221" s="13"/>
      <c r="R221" s="14"/>
      <c r="S221" s="12">
        <v>180.66246963806498</v>
      </c>
      <c r="T221" s="13"/>
      <c r="U221" s="11">
        <v>11.835789035013001</v>
      </c>
      <c r="V221" s="13"/>
      <c r="W221" s="14"/>
      <c r="X221" s="28">
        <v>0</v>
      </c>
    </row>
    <row r="222" spans="1:24" x14ac:dyDescent="0.2">
      <c r="A222" s="9" t="s">
        <v>209</v>
      </c>
      <c r="B222" s="10" t="s">
        <v>596</v>
      </c>
      <c r="C222" s="11">
        <v>2.980867775758</v>
      </c>
      <c r="D222" s="11">
        <v>1.5787431734999999E-2</v>
      </c>
      <c r="E222" s="11">
        <v>2.9650803440229998</v>
      </c>
      <c r="F222" s="11">
        <v>-11.21779914641</v>
      </c>
      <c r="G222" s="11">
        <v>2.7426993182219999</v>
      </c>
      <c r="H222" s="11">
        <v>0.5</v>
      </c>
      <c r="I222" s="12"/>
      <c r="J222" s="11">
        <v>1.5787431734999999E-2</v>
      </c>
      <c r="K222" s="13"/>
      <c r="L222" s="13"/>
      <c r="M222" s="14"/>
      <c r="N222" s="12"/>
      <c r="O222" s="11">
        <v>2.9650803440229998</v>
      </c>
      <c r="P222" s="13"/>
      <c r="Q222" s="13"/>
      <c r="R222" s="14"/>
      <c r="S222" s="12"/>
      <c r="T222" s="11">
        <v>2.980867775758</v>
      </c>
      <c r="U222" s="13"/>
      <c r="V222" s="13"/>
      <c r="W222" s="14"/>
      <c r="X222" s="28">
        <v>0</v>
      </c>
    </row>
    <row r="223" spans="1:24" x14ac:dyDescent="0.2">
      <c r="A223" s="9" t="s">
        <v>216</v>
      </c>
      <c r="B223" s="10" t="s">
        <v>603</v>
      </c>
      <c r="C223" s="11">
        <v>1.6450878021750002</v>
      </c>
      <c r="D223" s="11">
        <v>0</v>
      </c>
      <c r="E223" s="11">
        <v>1.6450878021750002</v>
      </c>
      <c r="F223" s="11">
        <v>-4.7330077326979998</v>
      </c>
      <c r="G223" s="11">
        <v>1.5217062170119999</v>
      </c>
      <c r="H223" s="11">
        <v>0.5</v>
      </c>
      <c r="I223" s="12"/>
      <c r="J223" s="11">
        <v>0</v>
      </c>
      <c r="K223" s="13"/>
      <c r="L223" s="13"/>
      <c r="M223" s="14"/>
      <c r="N223" s="12"/>
      <c r="O223" s="11">
        <v>1.6450878021750002</v>
      </c>
      <c r="P223" s="13"/>
      <c r="Q223" s="13"/>
      <c r="R223" s="14"/>
      <c r="S223" s="12"/>
      <c r="T223" s="11">
        <v>1.6450878021750002</v>
      </c>
      <c r="U223" s="13"/>
      <c r="V223" s="13"/>
      <c r="W223" s="14"/>
      <c r="X223" s="28">
        <v>-5.4090976845999998E-2</v>
      </c>
    </row>
    <row r="224" spans="1:24" x14ac:dyDescent="0.2">
      <c r="A224" s="9" t="s">
        <v>204</v>
      </c>
      <c r="B224" s="10" t="s">
        <v>591</v>
      </c>
      <c r="C224" s="11">
        <v>2.77787171113</v>
      </c>
      <c r="D224" s="11">
        <v>0</v>
      </c>
      <c r="E224" s="11">
        <v>2.77787171113</v>
      </c>
      <c r="F224" s="11">
        <v>-3.2575590341259999</v>
      </c>
      <c r="G224" s="11">
        <v>2.5695313327960001</v>
      </c>
      <c r="H224" s="11">
        <v>0.5</v>
      </c>
      <c r="I224" s="12"/>
      <c r="J224" s="11">
        <v>0</v>
      </c>
      <c r="K224" s="13"/>
      <c r="L224" s="13"/>
      <c r="M224" s="14"/>
      <c r="N224" s="12"/>
      <c r="O224" s="11">
        <v>2.77787171113</v>
      </c>
      <c r="P224" s="13"/>
      <c r="Q224" s="13"/>
      <c r="R224" s="14"/>
      <c r="S224" s="12"/>
      <c r="T224" s="11">
        <v>2.77787171113</v>
      </c>
      <c r="U224" s="13"/>
      <c r="V224" s="13"/>
      <c r="W224" s="14"/>
      <c r="X224" s="28">
        <v>-6.766796824299999E-2</v>
      </c>
    </row>
    <row r="225" spans="1:24" x14ac:dyDescent="0.2">
      <c r="A225" s="9" t="s">
        <v>112</v>
      </c>
      <c r="B225" s="10" t="s">
        <v>499</v>
      </c>
      <c r="C225" s="11">
        <v>48.385867329752998</v>
      </c>
      <c r="D225" s="11">
        <v>8.9951116476109991</v>
      </c>
      <c r="E225" s="11">
        <v>39.390755682142</v>
      </c>
      <c r="F225" s="11">
        <v>3.8592416468840001</v>
      </c>
      <c r="G225" s="11">
        <v>36.436449005980997</v>
      </c>
      <c r="H225" s="13">
        <v>0</v>
      </c>
      <c r="I225" s="12">
        <v>8.8226432274469992</v>
      </c>
      <c r="J225" s="11">
        <v>0.172468420165</v>
      </c>
      <c r="K225" s="13"/>
      <c r="L225" s="13"/>
      <c r="M225" s="14"/>
      <c r="N225" s="12">
        <v>33.408515108488004</v>
      </c>
      <c r="O225" s="11">
        <v>5.9822405736549999</v>
      </c>
      <c r="P225" s="13"/>
      <c r="Q225" s="13"/>
      <c r="R225" s="14"/>
      <c r="S225" s="12">
        <v>42.231158335935007</v>
      </c>
      <c r="T225" s="11">
        <v>6.1547089938199999</v>
      </c>
      <c r="U225" s="13"/>
      <c r="V225" s="13"/>
      <c r="W225" s="14"/>
      <c r="X225" s="28">
        <v>0</v>
      </c>
    </row>
    <row r="226" spans="1:24" x14ac:dyDescent="0.2">
      <c r="A226" s="9" t="s">
        <v>264</v>
      </c>
      <c r="B226" s="10" t="s">
        <v>651</v>
      </c>
      <c r="C226" s="11">
        <v>2.7025612061569997</v>
      </c>
      <c r="D226" s="11">
        <v>0</v>
      </c>
      <c r="E226" s="11">
        <v>2.7025612061569997</v>
      </c>
      <c r="F226" s="11">
        <v>-13.920280180621001</v>
      </c>
      <c r="G226" s="11">
        <v>2.4998691156950001</v>
      </c>
      <c r="H226" s="11">
        <v>0.5</v>
      </c>
      <c r="I226" s="12"/>
      <c r="J226" s="11">
        <v>0</v>
      </c>
      <c r="K226" s="13"/>
      <c r="L226" s="13"/>
      <c r="M226" s="14"/>
      <c r="N226" s="12"/>
      <c r="O226" s="11">
        <v>2.7025612061569997</v>
      </c>
      <c r="P226" s="13"/>
      <c r="Q226" s="13"/>
      <c r="R226" s="14"/>
      <c r="S226" s="12"/>
      <c r="T226" s="11">
        <v>2.7025612061569997</v>
      </c>
      <c r="U226" s="13"/>
      <c r="V226" s="13"/>
      <c r="W226" s="14"/>
      <c r="X226" s="28">
        <v>-1.0707973516490001</v>
      </c>
    </row>
    <row r="227" spans="1:24" x14ac:dyDescent="0.2">
      <c r="A227" s="9" t="s">
        <v>304</v>
      </c>
      <c r="B227" s="10" t="s">
        <v>691</v>
      </c>
      <c r="C227" s="11">
        <v>3.0870013514910002</v>
      </c>
      <c r="D227" s="11">
        <v>0</v>
      </c>
      <c r="E227" s="11">
        <v>3.0870013514910002</v>
      </c>
      <c r="F227" s="11">
        <v>-6.7363559450160002</v>
      </c>
      <c r="G227" s="11">
        <v>2.8554762501289996</v>
      </c>
      <c r="H227" s="11">
        <v>0.5</v>
      </c>
      <c r="I227" s="12"/>
      <c r="J227" s="11">
        <v>0</v>
      </c>
      <c r="K227" s="13"/>
      <c r="L227" s="13"/>
      <c r="M227" s="14"/>
      <c r="N227" s="12"/>
      <c r="O227" s="11">
        <v>3.0870013514910002</v>
      </c>
      <c r="P227" s="13"/>
      <c r="Q227" s="13"/>
      <c r="R227" s="14"/>
      <c r="S227" s="12"/>
      <c r="T227" s="11">
        <v>3.0870013514910002</v>
      </c>
      <c r="U227" s="13"/>
      <c r="V227" s="13"/>
      <c r="W227" s="14"/>
      <c r="X227" s="28">
        <v>-9.0241556084000002E-2</v>
      </c>
    </row>
    <row r="228" spans="1:24" x14ac:dyDescent="0.2">
      <c r="A228" s="9" t="s">
        <v>113</v>
      </c>
      <c r="B228" s="10" t="s">
        <v>500</v>
      </c>
      <c r="C228" s="11">
        <v>38.984857239996998</v>
      </c>
      <c r="D228" s="11">
        <v>6.0984831913540001</v>
      </c>
      <c r="E228" s="11">
        <v>32.886374048642999</v>
      </c>
      <c r="F228" s="11">
        <v>-10.726844731473001</v>
      </c>
      <c r="G228" s="11">
        <v>30.419895994994</v>
      </c>
      <c r="H228" s="13">
        <v>0.24595400000000001</v>
      </c>
      <c r="I228" s="12">
        <v>6.1743682118539995</v>
      </c>
      <c r="J228" s="11">
        <v>-7.5885020499999997E-2</v>
      </c>
      <c r="K228" s="13"/>
      <c r="L228" s="13"/>
      <c r="M228" s="14"/>
      <c r="N228" s="12">
        <v>27.011021049876</v>
      </c>
      <c r="O228" s="11">
        <v>5.875352998766</v>
      </c>
      <c r="P228" s="13"/>
      <c r="Q228" s="13"/>
      <c r="R228" s="14"/>
      <c r="S228" s="12">
        <v>33.185389261730002</v>
      </c>
      <c r="T228" s="11">
        <v>5.7994679782659997</v>
      </c>
      <c r="U228" s="13"/>
      <c r="V228" s="13"/>
      <c r="W228" s="14"/>
      <c r="X228" s="28">
        <v>0</v>
      </c>
    </row>
    <row r="229" spans="1:24" x14ac:dyDescent="0.2">
      <c r="A229" s="9" t="s">
        <v>311</v>
      </c>
      <c r="B229" s="10" t="s">
        <v>698</v>
      </c>
      <c r="C229" s="11">
        <v>3.2859099364270001</v>
      </c>
      <c r="D229" s="11">
        <v>8.8359355858999997E-2</v>
      </c>
      <c r="E229" s="11">
        <v>3.197550580568</v>
      </c>
      <c r="F229" s="11">
        <v>-7.3719197491579997</v>
      </c>
      <c r="G229" s="11">
        <v>2.9577342870250001</v>
      </c>
      <c r="H229" s="11">
        <v>0.5</v>
      </c>
      <c r="I229" s="12"/>
      <c r="J229" s="11">
        <v>8.8359355858999997E-2</v>
      </c>
      <c r="K229" s="13"/>
      <c r="L229" s="13"/>
      <c r="M229" s="14"/>
      <c r="N229" s="12"/>
      <c r="O229" s="11">
        <v>3.197550580568</v>
      </c>
      <c r="P229" s="13"/>
      <c r="Q229" s="13"/>
      <c r="R229" s="14"/>
      <c r="S229" s="12"/>
      <c r="T229" s="11">
        <v>3.2859099364270001</v>
      </c>
      <c r="U229" s="13"/>
      <c r="V229" s="13"/>
      <c r="W229" s="14"/>
      <c r="X229" s="28">
        <v>0</v>
      </c>
    </row>
    <row r="230" spans="1:24" x14ac:dyDescent="0.2">
      <c r="A230" s="9" t="s">
        <v>105</v>
      </c>
      <c r="B230" s="10" t="s">
        <v>492</v>
      </c>
      <c r="C230" s="11">
        <v>33.642621449616001</v>
      </c>
      <c r="D230" s="11">
        <v>2.1323018066759998</v>
      </c>
      <c r="E230" s="11">
        <v>31.510319642940001</v>
      </c>
      <c r="F230" s="11">
        <v>0.34849244429100001</v>
      </c>
      <c r="G230" s="11">
        <v>29.147045669720001</v>
      </c>
      <c r="H230" s="13">
        <v>0</v>
      </c>
      <c r="I230" s="12">
        <v>3.2745473600659998</v>
      </c>
      <c r="J230" s="11">
        <v>-1.14224555339</v>
      </c>
      <c r="K230" s="13"/>
      <c r="L230" s="13"/>
      <c r="M230" s="14"/>
      <c r="N230" s="12">
        <v>26.556423517037</v>
      </c>
      <c r="O230" s="11">
        <v>4.9538961259030003</v>
      </c>
      <c r="P230" s="13"/>
      <c r="Q230" s="13"/>
      <c r="R230" s="14"/>
      <c r="S230" s="12">
        <v>29.830970877102999</v>
      </c>
      <c r="T230" s="11">
        <v>3.8116505725130003</v>
      </c>
      <c r="U230" s="13"/>
      <c r="V230" s="13"/>
      <c r="W230" s="14"/>
      <c r="X230" s="28">
        <v>0</v>
      </c>
    </row>
    <row r="231" spans="1:24" x14ac:dyDescent="0.2">
      <c r="A231" s="9" t="s">
        <v>57</v>
      </c>
      <c r="B231" s="10" t="s">
        <v>444</v>
      </c>
      <c r="C231" s="11">
        <v>59.084364059359999</v>
      </c>
      <c r="D231" s="11">
        <v>11.197507936133999</v>
      </c>
      <c r="E231" s="11">
        <v>47.886856123226003</v>
      </c>
      <c r="F231" s="11">
        <v>16.979085267631003</v>
      </c>
      <c r="G231" s="11">
        <v>44.295341913984004</v>
      </c>
      <c r="H231" s="13">
        <v>0</v>
      </c>
      <c r="I231" s="12">
        <v>11.071561820150999</v>
      </c>
      <c r="J231" s="11">
        <v>0.12594611598299998</v>
      </c>
      <c r="K231" s="13"/>
      <c r="L231" s="13"/>
      <c r="M231" s="14"/>
      <c r="N231" s="12">
        <v>40.984365719800003</v>
      </c>
      <c r="O231" s="11">
        <v>6.9024904034259995</v>
      </c>
      <c r="P231" s="13"/>
      <c r="Q231" s="13"/>
      <c r="R231" s="14"/>
      <c r="S231" s="12">
        <v>52.055927539951</v>
      </c>
      <c r="T231" s="11">
        <v>7.0284365194089995</v>
      </c>
      <c r="U231" s="13"/>
      <c r="V231" s="13"/>
      <c r="W231" s="14"/>
      <c r="X231" s="28">
        <v>0</v>
      </c>
    </row>
    <row r="232" spans="1:24" x14ac:dyDescent="0.2">
      <c r="A232" s="9" t="s">
        <v>369</v>
      </c>
      <c r="B232" s="10" t="s">
        <v>756</v>
      </c>
      <c r="C232" s="11">
        <v>1.9051663287180001</v>
      </c>
      <c r="D232" s="11">
        <v>0</v>
      </c>
      <c r="E232" s="11">
        <v>1.9051663287180001</v>
      </c>
      <c r="F232" s="11">
        <v>-15.869601631847999</v>
      </c>
      <c r="G232" s="11">
        <v>1.762278854064</v>
      </c>
      <c r="H232" s="11">
        <v>0.5</v>
      </c>
      <c r="I232" s="12"/>
      <c r="J232" s="11">
        <v>0</v>
      </c>
      <c r="K232" s="13"/>
      <c r="L232" s="13"/>
      <c r="M232" s="14"/>
      <c r="N232" s="12"/>
      <c r="O232" s="11">
        <v>1.9051663287180001</v>
      </c>
      <c r="P232" s="13"/>
      <c r="Q232" s="13"/>
      <c r="R232" s="14"/>
      <c r="S232" s="12"/>
      <c r="T232" s="11">
        <v>1.9051663287180001</v>
      </c>
      <c r="U232" s="13"/>
      <c r="V232" s="13"/>
      <c r="W232" s="14"/>
      <c r="X232" s="28">
        <v>-0.10937296715599999</v>
      </c>
    </row>
    <row r="233" spans="1:24" x14ac:dyDescent="0.2">
      <c r="A233" s="9" t="s">
        <v>299</v>
      </c>
      <c r="B233" s="10" t="s">
        <v>686</v>
      </c>
      <c r="C233" s="11">
        <v>2.3829923302830003</v>
      </c>
      <c r="D233" s="11">
        <v>0</v>
      </c>
      <c r="E233" s="11">
        <v>2.3829923302830003</v>
      </c>
      <c r="F233" s="11">
        <v>-18.386703109382999</v>
      </c>
      <c r="G233" s="11">
        <v>2.2042679055119998</v>
      </c>
      <c r="H233" s="11">
        <v>0.5</v>
      </c>
      <c r="I233" s="12"/>
      <c r="J233" s="11">
        <v>0</v>
      </c>
      <c r="K233" s="13"/>
      <c r="L233" s="13"/>
      <c r="M233" s="14"/>
      <c r="N233" s="12"/>
      <c r="O233" s="11">
        <v>2.3829923302830003</v>
      </c>
      <c r="P233" s="13"/>
      <c r="Q233" s="13"/>
      <c r="R233" s="14"/>
      <c r="S233" s="12"/>
      <c r="T233" s="11">
        <v>2.3829923302830003</v>
      </c>
      <c r="U233" s="13"/>
      <c r="V233" s="13"/>
      <c r="W233" s="14"/>
      <c r="X233" s="28">
        <v>-0.14150231764900001</v>
      </c>
    </row>
    <row r="234" spans="1:24" x14ac:dyDescent="0.2">
      <c r="A234" s="9" t="s">
        <v>84</v>
      </c>
      <c r="B234" s="10" t="s">
        <v>471</v>
      </c>
      <c r="C234" s="11">
        <v>67.135359431648993</v>
      </c>
      <c r="D234" s="11">
        <v>0</v>
      </c>
      <c r="E234" s="11">
        <v>67.135359431648993</v>
      </c>
      <c r="F234" s="11">
        <v>46.519987363231003</v>
      </c>
      <c r="G234" s="11">
        <v>62.100207474275003</v>
      </c>
      <c r="H234" s="13">
        <v>0</v>
      </c>
      <c r="I234" s="12">
        <v>0</v>
      </c>
      <c r="J234" s="13"/>
      <c r="K234" s="13"/>
      <c r="L234" s="13"/>
      <c r="M234" s="14"/>
      <c r="N234" s="12">
        <v>67.135359431648993</v>
      </c>
      <c r="O234" s="13"/>
      <c r="P234" s="13"/>
      <c r="Q234" s="13"/>
      <c r="R234" s="14"/>
      <c r="S234" s="12">
        <v>67.135359431648993</v>
      </c>
      <c r="T234" s="13"/>
      <c r="U234" s="13"/>
      <c r="V234" s="13"/>
      <c r="W234" s="14"/>
      <c r="X234" s="28">
        <v>-3.6953346548970001</v>
      </c>
    </row>
    <row r="235" spans="1:24" x14ac:dyDescent="0.2">
      <c r="A235" s="9" t="s">
        <v>166</v>
      </c>
      <c r="B235" s="10" t="s">
        <v>553</v>
      </c>
      <c r="C235" s="11">
        <v>8.600889956631999</v>
      </c>
      <c r="D235" s="11">
        <v>2.4989876874259997</v>
      </c>
      <c r="E235" s="11">
        <v>6.1019022692059997</v>
      </c>
      <c r="F235" s="11">
        <v>2.766705436818</v>
      </c>
      <c r="G235" s="11">
        <v>5.6442595990150002</v>
      </c>
      <c r="H235" s="11">
        <v>0</v>
      </c>
      <c r="I235" s="12"/>
      <c r="J235" s="13"/>
      <c r="K235" s="11">
        <v>2.4989876874259997</v>
      </c>
      <c r="L235" s="13"/>
      <c r="M235" s="14"/>
      <c r="N235" s="12"/>
      <c r="O235" s="13"/>
      <c r="P235" s="11">
        <v>6.1019022692059997</v>
      </c>
      <c r="Q235" s="13"/>
      <c r="R235" s="14"/>
      <c r="S235" s="12"/>
      <c r="T235" s="13"/>
      <c r="U235" s="11">
        <v>8.600889956631999</v>
      </c>
      <c r="V235" s="13"/>
      <c r="W235" s="14"/>
      <c r="X235" s="28">
        <v>0</v>
      </c>
    </row>
    <row r="236" spans="1:24" x14ac:dyDescent="0.2">
      <c r="A236" s="9" t="s">
        <v>319</v>
      </c>
      <c r="B236" s="10" t="s">
        <v>706</v>
      </c>
      <c r="C236" s="11">
        <v>6.7730723339940004</v>
      </c>
      <c r="D236" s="11">
        <v>0</v>
      </c>
      <c r="E236" s="11">
        <v>6.7730723339940004</v>
      </c>
      <c r="F236" s="11">
        <v>-35.748639791419002</v>
      </c>
      <c r="G236" s="11">
        <v>6.2650919089439991</v>
      </c>
      <c r="H236" s="11">
        <v>0.5</v>
      </c>
      <c r="I236" s="12"/>
      <c r="J236" s="11">
        <v>0</v>
      </c>
      <c r="K236" s="13"/>
      <c r="L236" s="13"/>
      <c r="M236" s="14"/>
      <c r="N236" s="12"/>
      <c r="O236" s="11">
        <v>6.7730723339940004</v>
      </c>
      <c r="P236" s="13"/>
      <c r="Q236" s="13"/>
      <c r="R236" s="14"/>
      <c r="S236" s="12"/>
      <c r="T236" s="11">
        <v>6.7730723339940004</v>
      </c>
      <c r="U236" s="13"/>
      <c r="V236" s="13"/>
      <c r="W236" s="14"/>
      <c r="X236" s="28">
        <v>-0.12707783477199999</v>
      </c>
    </row>
    <row r="237" spans="1:24" x14ac:dyDescent="0.2">
      <c r="A237" s="9" t="s">
        <v>77</v>
      </c>
      <c r="B237" s="10" t="s">
        <v>464</v>
      </c>
      <c r="C237" s="11">
        <v>101.21130540081299</v>
      </c>
      <c r="D237" s="11">
        <v>9.983366906062999</v>
      </c>
      <c r="E237" s="11">
        <v>91.227938494749992</v>
      </c>
      <c r="F237" s="11">
        <v>62.777716433528994</v>
      </c>
      <c r="G237" s="11">
        <v>84.385843107644007</v>
      </c>
      <c r="H237" s="13">
        <v>0</v>
      </c>
      <c r="I237" s="12">
        <v>7.7536581409940002</v>
      </c>
      <c r="J237" s="13"/>
      <c r="K237" s="11">
        <v>2.2297087650690002</v>
      </c>
      <c r="L237" s="13"/>
      <c r="M237" s="14"/>
      <c r="N237" s="12">
        <v>85.874040067917008</v>
      </c>
      <c r="O237" s="13"/>
      <c r="P237" s="11">
        <v>5.3538984268330001</v>
      </c>
      <c r="Q237" s="13"/>
      <c r="R237" s="14"/>
      <c r="S237" s="12">
        <v>93.627698208911013</v>
      </c>
      <c r="T237" s="13"/>
      <c r="U237" s="11">
        <v>7.5836071919020007</v>
      </c>
      <c r="V237" s="13"/>
      <c r="W237" s="14"/>
      <c r="X237" s="28">
        <v>0</v>
      </c>
    </row>
    <row r="238" spans="1:24" x14ac:dyDescent="0.2">
      <c r="A238" s="9" t="s">
        <v>101</v>
      </c>
      <c r="B238" s="10" t="s">
        <v>488</v>
      </c>
      <c r="C238" s="11">
        <v>78.606338477394999</v>
      </c>
      <c r="D238" s="11">
        <v>10.283147245431</v>
      </c>
      <c r="E238" s="11">
        <v>68.323191231964003</v>
      </c>
      <c r="F238" s="11">
        <v>26.061729780105999</v>
      </c>
      <c r="G238" s="11">
        <v>63.198951889565997</v>
      </c>
      <c r="H238" s="13">
        <v>0</v>
      </c>
      <c r="I238" s="12">
        <v>9.5530911514260008</v>
      </c>
      <c r="J238" s="11">
        <v>-1.0093464518540001</v>
      </c>
      <c r="K238" s="11">
        <v>1.7394025458589999</v>
      </c>
      <c r="L238" s="13"/>
      <c r="M238" s="14"/>
      <c r="N238" s="12">
        <v>54.675595353159004</v>
      </c>
      <c r="O238" s="11">
        <v>9.9839949355730013</v>
      </c>
      <c r="P238" s="11">
        <v>3.6636009432319998</v>
      </c>
      <c r="Q238" s="13"/>
      <c r="R238" s="14"/>
      <c r="S238" s="12">
        <v>64.228686504584999</v>
      </c>
      <c r="T238" s="11">
        <v>8.974648483719001</v>
      </c>
      <c r="U238" s="11">
        <v>5.4030034890909997</v>
      </c>
      <c r="V238" s="13"/>
      <c r="W238" s="14"/>
      <c r="X238" s="28">
        <v>0</v>
      </c>
    </row>
    <row r="239" spans="1:24" x14ac:dyDescent="0.2">
      <c r="A239" s="9" t="s">
        <v>312</v>
      </c>
      <c r="B239" s="10" t="s">
        <v>699</v>
      </c>
      <c r="C239" s="11">
        <v>6.1478341230489999</v>
      </c>
      <c r="D239" s="11">
        <v>0.212620927998</v>
      </c>
      <c r="E239" s="11">
        <v>5.9352131950510003</v>
      </c>
      <c r="F239" s="11">
        <v>-28.275172782713</v>
      </c>
      <c r="G239" s="11">
        <v>5.4900722054219999</v>
      </c>
      <c r="H239" s="11">
        <v>0.5</v>
      </c>
      <c r="I239" s="12"/>
      <c r="J239" s="11">
        <v>0.212620927998</v>
      </c>
      <c r="K239" s="13"/>
      <c r="L239" s="13"/>
      <c r="M239" s="14"/>
      <c r="N239" s="12"/>
      <c r="O239" s="11">
        <v>5.9352131950510003</v>
      </c>
      <c r="P239" s="13"/>
      <c r="Q239" s="13"/>
      <c r="R239" s="14"/>
      <c r="S239" s="12"/>
      <c r="T239" s="11">
        <v>6.1478341230489999</v>
      </c>
      <c r="U239" s="13"/>
      <c r="V239" s="13"/>
      <c r="W239" s="14"/>
      <c r="X239" s="28">
        <v>0</v>
      </c>
    </row>
    <row r="240" spans="1:24" x14ac:dyDescent="0.2">
      <c r="A240" s="9" t="s">
        <v>145</v>
      </c>
      <c r="B240" s="10" t="s">
        <v>532</v>
      </c>
      <c r="C240" s="11">
        <v>121.081817326188</v>
      </c>
      <c r="D240" s="11">
        <v>25.331965500792002</v>
      </c>
      <c r="E240" s="11">
        <v>95.749851825396007</v>
      </c>
      <c r="F240" s="11">
        <v>29.829761009029998</v>
      </c>
      <c r="G240" s="11">
        <v>88.568612938491995</v>
      </c>
      <c r="H240" s="13">
        <v>0</v>
      </c>
      <c r="I240" s="12">
        <v>23.696998748576998</v>
      </c>
      <c r="J240" s="11">
        <v>1.6349667522140001</v>
      </c>
      <c r="K240" s="13"/>
      <c r="L240" s="13"/>
      <c r="M240" s="14"/>
      <c r="N240" s="12">
        <v>79.846817856271002</v>
      </c>
      <c r="O240" s="11">
        <v>15.903033969126</v>
      </c>
      <c r="P240" s="13"/>
      <c r="Q240" s="13"/>
      <c r="R240" s="14"/>
      <c r="S240" s="12">
        <v>103.543816604848</v>
      </c>
      <c r="T240" s="11">
        <v>17.538000721340001</v>
      </c>
      <c r="U240" s="13"/>
      <c r="V240" s="13"/>
      <c r="W240" s="14"/>
      <c r="X240" s="28">
        <v>0</v>
      </c>
    </row>
    <row r="241" spans="1:24" x14ac:dyDescent="0.2">
      <c r="A241" s="9" t="s">
        <v>97</v>
      </c>
      <c r="B241" s="10" t="s">
        <v>484</v>
      </c>
      <c r="C241" s="11">
        <v>114.91532104733199</v>
      </c>
      <c r="D241" s="11">
        <v>6.9511680059829999</v>
      </c>
      <c r="E241" s="11">
        <v>107.96415304134899</v>
      </c>
      <c r="F241" s="11">
        <v>86.967703690167994</v>
      </c>
      <c r="G241" s="11">
        <v>99.866841563247988</v>
      </c>
      <c r="H241" s="13">
        <v>0</v>
      </c>
      <c r="I241" s="12">
        <v>6.9511680059829999</v>
      </c>
      <c r="J241" s="13"/>
      <c r="K241" s="13"/>
      <c r="L241" s="13"/>
      <c r="M241" s="14"/>
      <c r="N241" s="12">
        <v>107.96415304134899</v>
      </c>
      <c r="O241" s="13"/>
      <c r="P241" s="13"/>
      <c r="Q241" s="13"/>
      <c r="R241" s="14"/>
      <c r="S241" s="12">
        <v>114.91532104733199</v>
      </c>
      <c r="T241" s="13"/>
      <c r="U241" s="13"/>
      <c r="V241" s="13"/>
      <c r="W241" s="14"/>
      <c r="X241" s="28">
        <v>0</v>
      </c>
    </row>
    <row r="242" spans="1:24" x14ac:dyDescent="0.2">
      <c r="A242" s="9" t="s">
        <v>182</v>
      </c>
      <c r="B242" s="10" t="s">
        <v>569</v>
      </c>
      <c r="C242" s="11">
        <v>16.088653173588</v>
      </c>
      <c r="D242" s="11">
        <v>5.3353089348290004</v>
      </c>
      <c r="E242" s="11">
        <v>10.753344238759</v>
      </c>
      <c r="F242" s="11">
        <v>7.0750977381340006</v>
      </c>
      <c r="G242" s="11">
        <v>9.9468434208519998</v>
      </c>
      <c r="H242" s="11">
        <v>0</v>
      </c>
      <c r="I242" s="12"/>
      <c r="J242" s="13"/>
      <c r="K242" s="11">
        <v>5.3353089348290004</v>
      </c>
      <c r="L242" s="13"/>
      <c r="M242" s="14"/>
      <c r="N242" s="12"/>
      <c r="O242" s="13"/>
      <c r="P242" s="11">
        <v>10.753344238759</v>
      </c>
      <c r="Q242" s="13"/>
      <c r="R242" s="14"/>
      <c r="S242" s="12"/>
      <c r="T242" s="13"/>
      <c r="U242" s="11">
        <v>16.088653173588</v>
      </c>
      <c r="V242" s="13"/>
      <c r="W242" s="14"/>
      <c r="X242" s="28">
        <v>0</v>
      </c>
    </row>
    <row r="243" spans="1:24" x14ac:dyDescent="0.2">
      <c r="A243" s="9" t="s">
        <v>370</v>
      </c>
      <c r="B243" s="10" t="s">
        <v>757</v>
      </c>
      <c r="C243" s="11">
        <v>3.660044882532</v>
      </c>
      <c r="D243" s="11">
        <v>0</v>
      </c>
      <c r="E243" s="11">
        <v>3.660044882532</v>
      </c>
      <c r="F243" s="11">
        <v>-10.722617511551</v>
      </c>
      <c r="G243" s="11">
        <v>3.3855415163420002</v>
      </c>
      <c r="H243" s="11">
        <v>0.5</v>
      </c>
      <c r="I243" s="12"/>
      <c r="J243" s="11">
        <v>0</v>
      </c>
      <c r="K243" s="13"/>
      <c r="L243" s="13"/>
      <c r="M243" s="14"/>
      <c r="N243" s="12"/>
      <c r="O243" s="11">
        <v>3.660044882532</v>
      </c>
      <c r="P243" s="13"/>
      <c r="Q243" s="13"/>
      <c r="R243" s="14"/>
      <c r="S243" s="12"/>
      <c r="T243" s="11">
        <v>3.660044882532</v>
      </c>
      <c r="U243" s="13"/>
      <c r="V243" s="13"/>
      <c r="W243" s="14"/>
      <c r="X243" s="28">
        <v>-0.28933122378699999</v>
      </c>
    </row>
    <row r="244" spans="1:24" x14ac:dyDescent="0.2">
      <c r="A244" s="9" t="s">
        <v>300</v>
      </c>
      <c r="B244" s="10" t="s">
        <v>687</v>
      </c>
      <c r="C244" s="11">
        <v>1.5290384978859999</v>
      </c>
      <c r="D244" s="11">
        <v>0</v>
      </c>
      <c r="E244" s="11">
        <v>1.5290384978859999</v>
      </c>
      <c r="F244" s="11">
        <v>-3.8361554330099996</v>
      </c>
      <c r="G244" s="11">
        <v>1.414360610545</v>
      </c>
      <c r="H244" s="11">
        <v>0.5</v>
      </c>
      <c r="I244" s="12"/>
      <c r="J244" s="11">
        <v>0</v>
      </c>
      <c r="K244" s="13"/>
      <c r="L244" s="13"/>
      <c r="M244" s="14"/>
      <c r="N244" s="12"/>
      <c r="O244" s="11">
        <v>1.5290384978859999</v>
      </c>
      <c r="P244" s="13"/>
      <c r="Q244" s="13"/>
      <c r="R244" s="14"/>
      <c r="S244" s="12"/>
      <c r="T244" s="11">
        <v>1.5290384978859999</v>
      </c>
      <c r="U244" s="13"/>
      <c r="V244" s="13"/>
      <c r="W244" s="14"/>
      <c r="X244" s="28">
        <v>-0.10434208462900001</v>
      </c>
    </row>
    <row r="245" spans="1:24" x14ac:dyDescent="0.2">
      <c r="A245" s="9" t="s">
        <v>39</v>
      </c>
      <c r="B245" s="10" t="s">
        <v>426</v>
      </c>
      <c r="C245" s="11">
        <v>80.936773888458006</v>
      </c>
      <c r="D245" s="11">
        <v>16.700514774927001</v>
      </c>
      <c r="E245" s="11">
        <v>64.236259113531005</v>
      </c>
      <c r="F245" s="11">
        <v>32.755634272155</v>
      </c>
      <c r="G245" s="11">
        <v>59.418539680016004</v>
      </c>
      <c r="H245" s="13">
        <v>0</v>
      </c>
      <c r="I245" s="12">
        <v>16.005817725182002</v>
      </c>
      <c r="J245" s="11">
        <v>0.69469704974500002</v>
      </c>
      <c r="K245" s="13"/>
      <c r="L245" s="13"/>
      <c r="M245" s="14"/>
      <c r="N245" s="12">
        <v>54.771867849827998</v>
      </c>
      <c r="O245" s="11">
        <v>9.4643912637029999</v>
      </c>
      <c r="P245" s="13"/>
      <c r="Q245" s="13"/>
      <c r="R245" s="14"/>
      <c r="S245" s="12">
        <v>70.777685575009997</v>
      </c>
      <c r="T245" s="11">
        <v>10.159088313448001</v>
      </c>
      <c r="U245" s="13"/>
      <c r="V245" s="13"/>
      <c r="W245" s="14"/>
      <c r="X245" s="28">
        <v>0</v>
      </c>
    </row>
    <row r="246" spans="1:24" x14ac:dyDescent="0.2">
      <c r="A246" s="9" t="s">
        <v>334</v>
      </c>
      <c r="B246" s="10" t="s">
        <v>721</v>
      </c>
      <c r="C246" s="11">
        <v>6.2061107831750002</v>
      </c>
      <c r="D246" s="11">
        <v>0</v>
      </c>
      <c r="E246" s="11">
        <v>6.2061107831750002</v>
      </c>
      <c r="F246" s="11">
        <v>-30.017479637851999</v>
      </c>
      <c r="G246" s="11">
        <v>5.7406524744370007</v>
      </c>
      <c r="H246" s="11">
        <v>0.5</v>
      </c>
      <c r="I246" s="12"/>
      <c r="J246" s="11">
        <v>0</v>
      </c>
      <c r="K246" s="13"/>
      <c r="L246" s="13"/>
      <c r="M246" s="14"/>
      <c r="N246" s="12"/>
      <c r="O246" s="11">
        <v>6.2061107831750002</v>
      </c>
      <c r="P246" s="13"/>
      <c r="Q246" s="13"/>
      <c r="R246" s="14"/>
      <c r="S246" s="12"/>
      <c r="T246" s="11">
        <v>6.2061107831750002</v>
      </c>
      <c r="U246" s="13"/>
      <c r="V246" s="13"/>
      <c r="W246" s="14"/>
      <c r="X246" s="28">
        <v>-0.29528894593099997</v>
      </c>
    </row>
    <row r="247" spans="1:24" x14ac:dyDescent="0.2">
      <c r="A247" s="9" t="s">
        <v>78</v>
      </c>
      <c r="B247" s="10" t="s">
        <v>465</v>
      </c>
      <c r="C247" s="11">
        <v>71.338427015237997</v>
      </c>
      <c r="D247" s="11">
        <v>0</v>
      </c>
      <c r="E247" s="11">
        <v>71.338427015237997</v>
      </c>
      <c r="F247" s="11">
        <v>40.508862659729999</v>
      </c>
      <c r="G247" s="11">
        <v>65.988044989095002</v>
      </c>
      <c r="H247" s="13">
        <v>0</v>
      </c>
      <c r="I247" s="12">
        <v>0</v>
      </c>
      <c r="J247" s="13"/>
      <c r="K247" s="11">
        <v>0</v>
      </c>
      <c r="L247" s="13"/>
      <c r="M247" s="14"/>
      <c r="N247" s="12">
        <v>66.181270605796996</v>
      </c>
      <c r="O247" s="13"/>
      <c r="P247" s="11">
        <v>5.1571564094409998</v>
      </c>
      <c r="Q247" s="13"/>
      <c r="R247" s="14"/>
      <c r="S247" s="12">
        <v>66.181270605796996</v>
      </c>
      <c r="T247" s="13"/>
      <c r="U247" s="11">
        <v>5.1571564094409998</v>
      </c>
      <c r="V247" s="13"/>
      <c r="W247" s="14"/>
      <c r="X247" s="28">
        <v>-6.238789544706</v>
      </c>
    </row>
    <row r="248" spans="1:24" x14ac:dyDescent="0.2">
      <c r="A248" s="9" t="s">
        <v>287</v>
      </c>
      <c r="B248" s="10" t="s">
        <v>674</v>
      </c>
      <c r="C248" s="11">
        <v>5.181739181088</v>
      </c>
      <c r="D248" s="11">
        <v>1.145286494671</v>
      </c>
      <c r="E248" s="11">
        <v>4.0364526864170003</v>
      </c>
      <c r="F248" s="11">
        <v>-4.4348473444299996</v>
      </c>
      <c r="G248" s="11">
        <v>3.7337187349350001</v>
      </c>
      <c r="H248" s="11">
        <v>0.5</v>
      </c>
      <c r="I248" s="12"/>
      <c r="J248" s="11">
        <v>1.145286494671</v>
      </c>
      <c r="K248" s="13"/>
      <c r="L248" s="13"/>
      <c r="M248" s="14"/>
      <c r="N248" s="12"/>
      <c r="O248" s="11">
        <v>4.0364526864170003</v>
      </c>
      <c r="P248" s="13"/>
      <c r="Q248" s="13"/>
      <c r="R248" s="14"/>
      <c r="S248" s="12"/>
      <c r="T248" s="11">
        <v>5.181739181088</v>
      </c>
      <c r="U248" s="13"/>
      <c r="V248" s="13"/>
      <c r="W248" s="14"/>
      <c r="X248" s="28">
        <v>0</v>
      </c>
    </row>
    <row r="249" spans="1:24" x14ac:dyDescent="0.2">
      <c r="A249" s="9" t="s">
        <v>134</v>
      </c>
      <c r="B249" s="10" t="s">
        <v>521</v>
      </c>
      <c r="C249" s="11">
        <v>51.896739333828009</v>
      </c>
      <c r="D249" s="11">
        <v>10.246087260468</v>
      </c>
      <c r="E249" s="11">
        <v>41.650652073360007</v>
      </c>
      <c r="F249" s="11">
        <v>-7.2974317423569994</v>
      </c>
      <c r="G249" s="11">
        <v>38.526853167858</v>
      </c>
      <c r="H249" s="13">
        <v>0.149085</v>
      </c>
      <c r="I249" s="12">
        <v>9.9839474388169993</v>
      </c>
      <c r="J249" s="11">
        <v>0.26213982165100003</v>
      </c>
      <c r="K249" s="13"/>
      <c r="L249" s="13"/>
      <c r="M249" s="14"/>
      <c r="N249" s="12">
        <v>35.098266329548998</v>
      </c>
      <c r="O249" s="11">
        <v>6.5523857438110005</v>
      </c>
      <c r="P249" s="13"/>
      <c r="Q249" s="13"/>
      <c r="R249" s="14"/>
      <c r="S249" s="12">
        <v>45.082213768365996</v>
      </c>
      <c r="T249" s="11">
        <v>6.8145255654620005</v>
      </c>
      <c r="U249" s="13"/>
      <c r="V249" s="13"/>
      <c r="W249" s="14"/>
      <c r="X249" s="28">
        <v>0</v>
      </c>
    </row>
    <row r="250" spans="1:24" x14ac:dyDescent="0.2">
      <c r="A250" s="9" t="s">
        <v>137</v>
      </c>
      <c r="B250" s="10" t="s">
        <v>524</v>
      </c>
      <c r="C250" s="11">
        <v>67.367099130604004</v>
      </c>
      <c r="D250" s="11">
        <v>9.5328403412909992</v>
      </c>
      <c r="E250" s="11">
        <v>57.834258789313004</v>
      </c>
      <c r="F250" s="11">
        <v>10.008142477234001</v>
      </c>
      <c r="G250" s="11">
        <v>53.496689380115001</v>
      </c>
      <c r="H250" s="13">
        <v>0</v>
      </c>
      <c r="I250" s="12">
        <v>9.5584426339549999</v>
      </c>
      <c r="J250" s="11">
        <v>-2.5602292664E-2</v>
      </c>
      <c r="K250" s="13"/>
      <c r="L250" s="13"/>
      <c r="M250" s="14"/>
      <c r="N250" s="12">
        <v>48.821417858948998</v>
      </c>
      <c r="O250" s="11">
        <v>9.0128409303639998</v>
      </c>
      <c r="P250" s="13"/>
      <c r="Q250" s="13"/>
      <c r="R250" s="14"/>
      <c r="S250" s="12">
        <v>58.379860492904001</v>
      </c>
      <c r="T250" s="11">
        <v>8.9872386376999991</v>
      </c>
      <c r="U250" s="13"/>
      <c r="V250" s="13"/>
      <c r="W250" s="14"/>
      <c r="X250" s="28">
        <v>0</v>
      </c>
    </row>
    <row r="251" spans="1:24" x14ac:dyDescent="0.2">
      <c r="A251" s="9" t="s">
        <v>119</v>
      </c>
      <c r="B251" s="10" t="s">
        <v>506</v>
      </c>
      <c r="C251" s="11">
        <v>17.201882011153998</v>
      </c>
      <c r="D251" s="11">
        <v>0</v>
      </c>
      <c r="E251" s="11">
        <v>17.201882011153998</v>
      </c>
      <c r="F251" s="11">
        <v>-15.869361199138</v>
      </c>
      <c r="G251" s="11">
        <v>15.911740860317</v>
      </c>
      <c r="H251" s="13">
        <v>0.479854</v>
      </c>
      <c r="I251" s="12">
        <v>0</v>
      </c>
      <c r="J251" s="11">
        <v>0</v>
      </c>
      <c r="K251" s="13"/>
      <c r="L251" s="13"/>
      <c r="M251" s="14"/>
      <c r="N251" s="12">
        <v>14.259248161605001</v>
      </c>
      <c r="O251" s="11">
        <v>2.9426338495490003</v>
      </c>
      <c r="P251" s="13"/>
      <c r="Q251" s="13"/>
      <c r="R251" s="14"/>
      <c r="S251" s="12">
        <v>14.259248161605001</v>
      </c>
      <c r="T251" s="11">
        <v>2.9426338495490003</v>
      </c>
      <c r="U251" s="13"/>
      <c r="V251" s="13"/>
      <c r="W251" s="14"/>
      <c r="X251" s="28">
        <v>-1.4221669952529998</v>
      </c>
    </row>
    <row r="252" spans="1:24" x14ac:dyDescent="0.2">
      <c r="A252" s="9" t="s">
        <v>122</v>
      </c>
      <c r="B252" s="10" t="s">
        <v>509</v>
      </c>
      <c r="C252" s="11">
        <v>59.587225911227996</v>
      </c>
      <c r="D252" s="11">
        <v>11.482606824684</v>
      </c>
      <c r="E252" s="11">
        <v>48.104619086543998</v>
      </c>
      <c r="F252" s="11">
        <v>4.878106102017</v>
      </c>
      <c r="G252" s="11">
        <v>44.496772655054002</v>
      </c>
      <c r="H252" s="13">
        <v>0</v>
      </c>
      <c r="I252" s="12">
        <v>10.934791103941999</v>
      </c>
      <c r="J252" s="11">
        <v>0.54781572074200002</v>
      </c>
      <c r="K252" s="13"/>
      <c r="L252" s="13"/>
      <c r="M252" s="14"/>
      <c r="N252" s="12">
        <v>36.564416106316997</v>
      </c>
      <c r="O252" s="11">
        <v>11.540202980227999</v>
      </c>
      <c r="P252" s="13"/>
      <c r="Q252" s="13"/>
      <c r="R252" s="14"/>
      <c r="S252" s="12">
        <v>47.499207210258994</v>
      </c>
      <c r="T252" s="11">
        <v>12.088018700969998</v>
      </c>
      <c r="U252" s="13"/>
      <c r="V252" s="13"/>
      <c r="W252" s="14"/>
      <c r="X252" s="28">
        <v>0</v>
      </c>
    </row>
    <row r="253" spans="1:24" x14ac:dyDescent="0.2">
      <c r="A253" s="9" t="s">
        <v>288</v>
      </c>
      <c r="B253" s="10" t="s">
        <v>675</v>
      </c>
      <c r="C253" s="11">
        <v>5.5118791868840002</v>
      </c>
      <c r="D253" s="11">
        <v>0</v>
      </c>
      <c r="E253" s="11">
        <v>5.5118791868840002</v>
      </c>
      <c r="F253" s="11">
        <v>-23.753928025972002</v>
      </c>
      <c r="G253" s="11">
        <v>5.0984882478679996</v>
      </c>
      <c r="H253" s="11">
        <v>0.5</v>
      </c>
      <c r="I253" s="12"/>
      <c r="J253" s="11">
        <v>0</v>
      </c>
      <c r="K253" s="13"/>
      <c r="L253" s="13"/>
      <c r="M253" s="14"/>
      <c r="N253" s="12"/>
      <c r="O253" s="11">
        <v>5.5118791868840002</v>
      </c>
      <c r="P253" s="13"/>
      <c r="Q253" s="13"/>
      <c r="R253" s="14"/>
      <c r="S253" s="12"/>
      <c r="T253" s="11">
        <v>5.5118791868840002</v>
      </c>
      <c r="U253" s="13"/>
      <c r="V253" s="13"/>
      <c r="W253" s="14"/>
      <c r="X253" s="28">
        <v>-0.13303191874299999</v>
      </c>
    </row>
    <row r="254" spans="1:24" x14ac:dyDescent="0.2">
      <c r="A254" s="9" t="s">
        <v>217</v>
      </c>
      <c r="B254" s="10" t="s">
        <v>604</v>
      </c>
      <c r="C254" s="11">
        <v>1.1458101896649999</v>
      </c>
      <c r="D254" s="11">
        <v>0</v>
      </c>
      <c r="E254" s="11">
        <v>1.1458101896649999</v>
      </c>
      <c r="F254" s="11">
        <v>-6.5591011718049996</v>
      </c>
      <c r="G254" s="11">
        <v>1.0598744254399999</v>
      </c>
      <c r="H254" s="11">
        <v>0.5</v>
      </c>
      <c r="I254" s="12"/>
      <c r="J254" s="11">
        <v>0</v>
      </c>
      <c r="K254" s="13"/>
      <c r="L254" s="13"/>
      <c r="M254" s="14"/>
      <c r="N254" s="12"/>
      <c r="O254" s="11">
        <v>1.1458101896649999</v>
      </c>
      <c r="P254" s="13"/>
      <c r="Q254" s="13"/>
      <c r="R254" s="14"/>
      <c r="S254" s="12"/>
      <c r="T254" s="11">
        <v>1.1458101896649999</v>
      </c>
      <c r="U254" s="13"/>
      <c r="V254" s="13"/>
      <c r="W254" s="14"/>
      <c r="X254" s="28">
        <v>-0.26491156142799999</v>
      </c>
    </row>
    <row r="255" spans="1:24" x14ac:dyDescent="0.2">
      <c r="A255" s="9" t="s">
        <v>162</v>
      </c>
      <c r="B255" s="10" t="s">
        <v>549</v>
      </c>
      <c r="C255" s="11">
        <v>22.079711546527999</v>
      </c>
      <c r="D255" s="11">
        <v>6.2864766637629996</v>
      </c>
      <c r="E255" s="11">
        <v>15.793234882765001</v>
      </c>
      <c r="F255" s="11">
        <v>10.024521387518</v>
      </c>
      <c r="G255" s="11">
        <v>14.608742266557</v>
      </c>
      <c r="H255" s="11">
        <v>0</v>
      </c>
      <c r="I255" s="12"/>
      <c r="J255" s="13"/>
      <c r="K255" s="11">
        <v>6.2864766637629996</v>
      </c>
      <c r="L255" s="13"/>
      <c r="M255" s="14"/>
      <c r="N255" s="12"/>
      <c r="O255" s="13"/>
      <c r="P255" s="11">
        <v>15.793234882765001</v>
      </c>
      <c r="Q255" s="13"/>
      <c r="R255" s="14"/>
      <c r="S255" s="12"/>
      <c r="T255" s="13"/>
      <c r="U255" s="11">
        <v>22.079711546527999</v>
      </c>
      <c r="V255" s="13"/>
      <c r="W255" s="14"/>
      <c r="X255" s="28">
        <v>0</v>
      </c>
    </row>
    <row r="256" spans="1:24" x14ac:dyDescent="0.2">
      <c r="A256" s="9" t="s">
        <v>386</v>
      </c>
      <c r="B256" s="10" t="s">
        <v>773</v>
      </c>
      <c r="C256" s="11">
        <v>14.159569172002001</v>
      </c>
      <c r="D256" s="11">
        <v>3.795406531796</v>
      </c>
      <c r="E256" s="11">
        <v>10.364162640206001</v>
      </c>
      <c r="F256" s="11">
        <v>0</v>
      </c>
      <c r="G256" s="11">
        <v>9.5868504421900003</v>
      </c>
      <c r="H256" s="11">
        <v>0</v>
      </c>
      <c r="I256" s="12"/>
      <c r="J256" s="13"/>
      <c r="K256" s="11">
        <v>3.795406531796</v>
      </c>
      <c r="L256" s="13"/>
      <c r="M256" s="14"/>
      <c r="N256" s="12"/>
      <c r="O256" s="13"/>
      <c r="P256" s="11">
        <v>10.364162640206001</v>
      </c>
      <c r="Q256" s="13"/>
      <c r="R256" s="14"/>
      <c r="S256" s="12"/>
      <c r="T256" s="13"/>
      <c r="U256" s="11">
        <v>14.159569172002001</v>
      </c>
      <c r="V256" s="13"/>
      <c r="W256" s="14"/>
      <c r="X256" s="28">
        <v>0</v>
      </c>
    </row>
    <row r="257" spans="1:24" x14ac:dyDescent="0.2">
      <c r="A257" s="9" t="s">
        <v>130</v>
      </c>
      <c r="B257" s="10" t="s">
        <v>517</v>
      </c>
      <c r="C257" s="11">
        <v>32.429468157081999</v>
      </c>
      <c r="D257" s="11">
        <v>1.9978707359160002</v>
      </c>
      <c r="E257" s="11">
        <v>30.431597421166</v>
      </c>
      <c r="F257" s="11">
        <v>-24.231028667036</v>
      </c>
      <c r="G257" s="11">
        <v>28.149227614579001</v>
      </c>
      <c r="H257" s="13">
        <v>0.44328299999999998</v>
      </c>
      <c r="I257" s="12">
        <v>3.1776941541969999</v>
      </c>
      <c r="J257" s="11">
        <v>-1.1798234182810001</v>
      </c>
      <c r="K257" s="13"/>
      <c r="L257" s="13"/>
      <c r="M257" s="14"/>
      <c r="N257" s="12">
        <v>24.073861355567999</v>
      </c>
      <c r="O257" s="11">
        <v>6.357736065598</v>
      </c>
      <c r="P257" s="13"/>
      <c r="Q257" s="13"/>
      <c r="R257" s="14"/>
      <c r="S257" s="12">
        <v>27.251555509764998</v>
      </c>
      <c r="T257" s="11">
        <v>5.1779126473170001</v>
      </c>
      <c r="U257" s="13"/>
      <c r="V257" s="13"/>
      <c r="W257" s="14"/>
      <c r="X257" s="28">
        <v>0</v>
      </c>
    </row>
    <row r="258" spans="1:24" x14ac:dyDescent="0.2">
      <c r="A258" s="9" t="s">
        <v>32</v>
      </c>
      <c r="B258" s="10" t="s">
        <v>419</v>
      </c>
      <c r="C258" s="11">
        <v>63.215626316200002</v>
      </c>
      <c r="D258" s="11">
        <v>10.234180159832</v>
      </c>
      <c r="E258" s="11">
        <v>52.981446156368001</v>
      </c>
      <c r="F258" s="11">
        <v>34.343091477683998</v>
      </c>
      <c r="G258" s="11">
        <v>49.007837694641005</v>
      </c>
      <c r="H258" s="13">
        <v>0</v>
      </c>
      <c r="I258" s="12">
        <v>10.097913167534999</v>
      </c>
      <c r="J258" s="11">
        <v>0.13626699229699998</v>
      </c>
      <c r="K258" s="13"/>
      <c r="L258" s="13"/>
      <c r="M258" s="14"/>
      <c r="N258" s="12">
        <v>41.420466011799</v>
      </c>
      <c r="O258" s="11">
        <v>11.560980144569001</v>
      </c>
      <c r="P258" s="13"/>
      <c r="Q258" s="13"/>
      <c r="R258" s="14"/>
      <c r="S258" s="12">
        <v>51.518379179333998</v>
      </c>
      <c r="T258" s="11">
        <v>11.697247136866</v>
      </c>
      <c r="U258" s="13"/>
      <c r="V258" s="13"/>
      <c r="W258" s="14"/>
      <c r="X258" s="28">
        <v>0</v>
      </c>
    </row>
    <row r="259" spans="1:24" x14ac:dyDescent="0.2">
      <c r="A259" s="9" t="s">
        <v>108</v>
      </c>
      <c r="B259" s="10" t="s">
        <v>495</v>
      </c>
      <c r="C259" s="11">
        <v>43.058484218657</v>
      </c>
      <c r="D259" s="11">
        <v>7.3121468026219993</v>
      </c>
      <c r="E259" s="11">
        <v>35.746337416034997</v>
      </c>
      <c r="F259" s="11">
        <v>9.2512630075189985</v>
      </c>
      <c r="G259" s="11">
        <v>33.065362109832996</v>
      </c>
      <c r="H259" s="13">
        <v>0</v>
      </c>
      <c r="I259" s="12">
        <v>7.2241080386490006</v>
      </c>
      <c r="J259" s="11">
        <v>8.8038763972999992E-2</v>
      </c>
      <c r="K259" s="13"/>
      <c r="L259" s="13"/>
      <c r="M259" s="14"/>
      <c r="N259" s="12">
        <v>30.565195955187999</v>
      </c>
      <c r="O259" s="11">
        <v>5.181141460848</v>
      </c>
      <c r="P259" s="13"/>
      <c r="Q259" s="13"/>
      <c r="R259" s="14"/>
      <c r="S259" s="12">
        <v>37.789303993837002</v>
      </c>
      <c r="T259" s="11">
        <v>5.2691802248209996</v>
      </c>
      <c r="U259" s="13"/>
      <c r="V259" s="13"/>
      <c r="W259" s="14"/>
      <c r="X259" s="28">
        <v>0</v>
      </c>
    </row>
    <row r="260" spans="1:24" x14ac:dyDescent="0.2">
      <c r="A260" s="9" t="s">
        <v>256</v>
      </c>
      <c r="B260" s="10" t="s">
        <v>643</v>
      </c>
      <c r="C260" s="11">
        <v>2.1874493364680001</v>
      </c>
      <c r="D260" s="11">
        <v>0</v>
      </c>
      <c r="E260" s="11">
        <v>2.1874493364680001</v>
      </c>
      <c r="F260" s="11">
        <v>-13.541703540745999</v>
      </c>
      <c r="G260" s="11">
        <v>2.0233906362330001</v>
      </c>
      <c r="H260" s="11">
        <v>0.5</v>
      </c>
      <c r="I260" s="12"/>
      <c r="J260" s="11">
        <v>0</v>
      </c>
      <c r="K260" s="13"/>
      <c r="L260" s="13"/>
      <c r="M260" s="14"/>
      <c r="N260" s="12"/>
      <c r="O260" s="11">
        <v>2.1874493364680001</v>
      </c>
      <c r="P260" s="13"/>
      <c r="Q260" s="13"/>
      <c r="R260" s="14"/>
      <c r="S260" s="12"/>
      <c r="T260" s="11">
        <v>2.1874493364680001</v>
      </c>
      <c r="U260" s="13"/>
      <c r="V260" s="13"/>
      <c r="W260" s="14"/>
      <c r="X260" s="28">
        <v>-0.33079227697900004</v>
      </c>
    </row>
    <row r="261" spans="1:24" x14ac:dyDescent="0.2">
      <c r="A261" s="9" t="s">
        <v>362</v>
      </c>
      <c r="B261" s="10" t="s">
        <v>749</v>
      </c>
      <c r="C261" s="11">
        <v>2.3650897097180001</v>
      </c>
      <c r="D261" s="11">
        <v>0</v>
      </c>
      <c r="E261" s="11">
        <v>2.3650897097180001</v>
      </c>
      <c r="F261" s="11">
        <v>-18.916626872947997</v>
      </c>
      <c r="G261" s="11">
        <v>2.1877079814889999</v>
      </c>
      <c r="H261" s="11">
        <v>0.5</v>
      </c>
      <c r="I261" s="12"/>
      <c r="J261" s="11">
        <v>0</v>
      </c>
      <c r="K261" s="13"/>
      <c r="L261" s="13"/>
      <c r="M261" s="14"/>
      <c r="N261" s="12"/>
      <c r="O261" s="11">
        <v>2.3650897097180001</v>
      </c>
      <c r="P261" s="13"/>
      <c r="Q261" s="13"/>
      <c r="R261" s="14"/>
      <c r="S261" s="12"/>
      <c r="T261" s="11">
        <v>2.3650897097180001</v>
      </c>
      <c r="U261" s="13"/>
      <c r="V261" s="13"/>
      <c r="W261" s="14"/>
      <c r="X261" s="28">
        <v>-1.5434362107849999</v>
      </c>
    </row>
    <row r="262" spans="1:24" x14ac:dyDescent="0.2">
      <c r="A262" s="9" t="s">
        <v>289</v>
      </c>
      <c r="B262" s="10" t="s">
        <v>676</v>
      </c>
      <c r="C262" s="11">
        <v>1.3427714526029999</v>
      </c>
      <c r="D262" s="11">
        <v>0</v>
      </c>
      <c r="E262" s="11">
        <v>1.3427714526029999</v>
      </c>
      <c r="F262" s="11">
        <v>-4.7248103873709999</v>
      </c>
      <c r="G262" s="11">
        <v>1.242063593658</v>
      </c>
      <c r="H262" s="11">
        <v>0.5</v>
      </c>
      <c r="I262" s="12"/>
      <c r="J262" s="11">
        <v>0</v>
      </c>
      <c r="K262" s="13"/>
      <c r="L262" s="13"/>
      <c r="M262" s="14"/>
      <c r="N262" s="12"/>
      <c r="O262" s="11">
        <v>1.3427714526029999</v>
      </c>
      <c r="P262" s="13"/>
      <c r="Q262" s="13"/>
      <c r="R262" s="14"/>
      <c r="S262" s="12"/>
      <c r="T262" s="11">
        <v>1.3427714526029999</v>
      </c>
      <c r="U262" s="13"/>
      <c r="V262" s="13"/>
      <c r="W262" s="14"/>
      <c r="X262" s="28">
        <v>-0.10886565087</v>
      </c>
    </row>
    <row r="263" spans="1:24" x14ac:dyDescent="0.2">
      <c r="A263" s="9" t="s">
        <v>33</v>
      </c>
      <c r="B263" s="10" t="s">
        <v>420</v>
      </c>
      <c r="C263" s="11">
        <v>22.380126623187003</v>
      </c>
      <c r="D263" s="11">
        <v>0</v>
      </c>
      <c r="E263" s="11">
        <v>22.380126623187003</v>
      </c>
      <c r="F263" s="11">
        <v>-4.1086215335320002</v>
      </c>
      <c r="G263" s="11">
        <v>20.701617126448003</v>
      </c>
      <c r="H263" s="13">
        <v>0.155108</v>
      </c>
      <c r="I263" s="12">
        <v>0</v>
      </c>
      <c r="J263" s="11">
        <v>0</v>
      </c>
      <c r="K263" s="13"/>
      <c r="L263" s="13"/>
      <c r="M263" s="14"/>
      <c r="N263" s="12">
        <v>8.1061428281290002</v>
      </c>
      <c r="O263" s="11">
        <v>14.273983795058999</v>
      </c>
      <c r="P263" s="13"/>
      <c r="Q263" s="13"/>
      <c r="R263" s="14"/>
      <c r="S263" s="12">
        <v>8.1061428281290002</v>
      </c>
      <c r="T263" s="11">
        <v>14.273983795058999</v>
      </c>
      <c r="U263" s="13"/>
      <c r="V263" s="13"/>
      <c r="W263" s="14"/>
      <c r="X263" s="28">
        <v>-7.4697726119830001</v>
      </c>
    </row>
    <row r="264" spans="1:24" x14ac:dyDescent="0.2">
      <c r="A264" s="9" t="s">
        <v>324</v>
      </c>
      <c r="B264" s="10" t="s">
        <v>711</v>
      </c>
      <c r="C264" s="11">
        <v>1.4913452769619999</v>
      </c>
      <c r="D264" s="11">
        <v>0</v>
      </c>
      <c r="E264" s="11">
        <v>1.4913452769619999</v>
      </c>
      <c r="F264" s="11">
        <v>-4.0758322893720003</v>
      </c>
      <c r="G264" s="11">
        <v>1.37949438119</v>
      </c>
      <c r="H264" s="11">
        <v>0.5</v>
      </c>
      <c r="I264" s="12"/>
      <c r="J264" s="11">
        <v>0</v>
      </c>
      <c r="K264" s="13"/>
      <c r="L264" s="13"/>
      <c r="M264" s="14"/>
      <c r="N264" s="12"/>
      <c r="O264" s="11">
        <v>1.4913452769619999</v>
      </c>
      <c r="P264" s="13"/>
      <c r="Q264" s="13"/>
      <c r="R264" s="14"/>
      <c r="S264" s="12"/>
      <c r="T264" s="11">
        <v>1.4913452769619999</v>
      </c>
      <c r="U264" s="13"/>
      <c r="V264" s="13"/>
      <c r="W264" s="14"/>
      <c r="X264" s="28">
        <v>-0.237278990961</v>
      </c>
    </row>
    <row r="265" spans="1:24" x14ac:dyDescent="0.2">
      <c r="A265" s="9" t="s">
        <v>40</v>
      </c>
      <c r="B265" s="10" t="s">
        <v>427</v>
      </c>
      <c r="C265" s="11">
        <v>77.777303375548001</v>
      </c>
      <c r="D265" s="11">
        <v>16.946206885626001</v>
      </c>
      <c r="E265" s="11">
        <v>60.831096489922004</v>
      </c>
      <c r="F265" s="11">
        <v>27.952631912293999</v>
      </c>
      <c r="G265" s="11">
        <v>56.268764253177999</v>
      </c>
      <c r="H265" s="13">
        <v>0</v>
      </c>
      <c r="I265" s="12">
        <v>16.269779058460998</v>
      </c>
      <c r="J265" s="11">
        <v>0.67642782716500005</v>
      </c>
      <c r="K265" s="13"/>
      <c r="L265" s="13"/>
      <c r="M265" s="14"/>
      <c r="N265" s="12">
        <v>52.401759287021001</v>
      </c>
      <c r="O265" s="11">
        <v>8.4293372029009994</v>
      </c>
      <c r="P265" s="13"/>
      <c r="Q265" s="13"/>
      <c r="R265" s="14"/>
      <c r="S265" s="12">
        <v>68.671538345481991</v>
      </c>
      <c r="T265" s="11">
        <v>9.1057650300659994</v>
      </c>
      <c r="U265" s="13"/>
      <c r="V265" s="13"/>
      <c r="W265" s="14"/>
      <c r="X265" s="28">
        <v>0</v>
      </c>
    </row>
    <row r="266" spans="1:24" x14ac:dyDescent="0.2">
      <c r="A266" s="9" t="s">
        <v>235</v>
      </c>
      <c r="B266" s="10" t="s">
        <v>622</v>
      </c>
      <c r="C266" s="11">
        <v>1.7228921919660001</v>
      </c>
      <c r="D266" s="11">
        <v>0</v>
      </c>
      <c r="E266" s="11">
        <v>1.7228921919660001</v>
      </c>
      <c r="F266" s="11">
        <v>-5.2907225245339999</v>
      </c>
      <c r="G266" s="11">
        <v>1.593675277569</v>
      </c>
      <c r="H266" s="11">
        <v>0.5</v>
      </c>
      <c r="I266" s="12"/>
      <c r="J266" s="11">
        <v>0</v>
      </c>
      <c r="K266" s="13"/>
      <c r="L266" s="13"/>
      <c r="M266" s="14"/>
      <c r="N266" s="12"/>
      <c r="O266" s="11">
        <v>1.7228921919660001</v>
      </c>
      <c r="P266" s="13"/>
      <c r="Q266" s="13"/>
      <c r="R266" s="14"/>
      <c r="S266" s="12"/>
      <c r="T266" s="11">
        <v>1.7228921919660001</v>
      </c>
      <c r="U266" s="13"/>
      <c r="V266" s="13"/>
      <c r="W266" s="14"/>
      <c r="X266" s="28">
        <v>-0.63486077517599993</v>
      </c>
    </row>
    <row r="267" spans="1:24" x14ac:dyDescent="0.2">
      <c r="A267" s="9" t="s">
        <v>290</v>
      </c>
      <c r="B267" s="10" t="s">
        <v>677</v>
      </c>
      <c r="C267" s="11">
        <v>2.160855434553</v>
      </c>
      <c r="D267" s="11">
        <v>0</v>
      </c>
      <c r="E267" s="11">
        <v>2.160855434553</v>
      </c>
      <c r="F267" s="11">
        <v>-3.5811556833420002</v>
      </c>
      <c r="G267" s="11">
        <v>1.998791276962</v>
      </c>
      <c r="H267" s="11">
        <v>0.5</v>
      </c>
      <c r="I267" s="12"/>
      <c r="J267" s="11">
        <v>0</v>
      </c>
      <c r="K267" s="13"/>
      <c r="L267" s="13"/>
      <c r="M267" s="14"/>
      <c r="N267" s="12"/>
      <c r="O267" s="11">
        <v>2.160855434553</v>
      </c>
      <c r="P267" s="13"/>
      <c r="Q267" s="13"/>
      <c r="R267" s="14"/>
      <c r="S267" s="12"/>
      <c r="T267" s="11">
        <v>2.160855434553</v>
      </c>
      <c r="U267" s="13"/>
      <c r="V267" s="13"/>
      <c r="W267" s="14"/>
      <c r="X267" s="28">
        <v>-0.16103127916999999</v>
      </c>
    </row>
    <row r="268" spans="1:24" x14ac:dyDescent="0.2">
      <c r="A268" s="9" t="s">
        <v>224</v>
      </c>
      <c r="B268" s="10" t="s">
        <v>611</v>
      </c>
      <c r="C268" s="11">
        <v>2.3550224566339999</v>
      </c>
      <c r="D268" s="11">
        <v>0</v>
      </c>
      <c r="E268" s="11">
        <v>2.3550224566339999</v>
      </c>
      <c r="F268" s="11">
        <v>-4.98127490255</v>
      </c>
      <c r="G268" s="11">
        <v>2.1783957723869998</v>
      </c>
      <c r="H268" s="11">
        <v>0.5</v>
      </c>
      <c r="I268" s="12"/>
      <c r="J268" s="11">
        <v>0</v>
      </c>
      <c r="K268" s="13"/>
      <c r="L268" s="13"/>
      <c r="M268" s="14"/>
      <c r="N268" s="12"/>
      <c r="O268" s="11">
        <v>2.3550224566339999</v>
      </c>
      <c r="P268" s="13"/>
      <c r="Q268" s="13"/>
      <c r="R268" s="14"/>
      <c r="S268" s="12"/>
      <c r="T268" s="11">
        <v>2.3550224566339999</v>
      </c>
      <c r="U268" s="13"/>
      <c r="V268" s="13"/>
      <c r="W268" s="14"/>
      <c r="X268" s="28">
        <v>-0.34870806504199997</v>
      </c>
    </row>
    <row r="269" spans="1:24" x14ac:dyDescent="0.2">
      <c r="A269" s="9" t="s">
        <v>53</v>
      </c>
      <c r="B269" s="10" t="s">
        <v>440</v>
      </c>
      <c r="C269" s="11">
        <v>78.506392527852</v>
      </c>
      <c r="D269" s="11">
        <v>14.857473006387002</v>
      </c>
      <c r="E269" s="11">
        <v>63.648919521465004</v>
      </c>
      <c r="F269" s="11">
        <v>24.717283587295</v>
      </c>
      <c r="G269" s="11">
        <v>58.875250557355002</v>
      </c>
      <c r="H269" s="13">
        <v>0</v>
      </c>
      <c r="I269" s="12">
        <v>14.555450322775</v>
      </c>
      <c r="J269" s="11">
        <v>0.30202268361200002</v>
      </c>
      <c r="K269" s="13"/>
      <c r="L269" s="13"/>
      <c r="M269" s="14"/>
      <c r="N269" s="12">
        <v>55.407146798813002</v>
      </c>
      <c r="O269" s="11">
        <v>8.2417727226519997</v>
      </c>
      <c r="P269" s="13"/>
      <c r="Q269" s="13"/>
      <c r="R269" s="14"/>
      <c r="S269" s="12">
        <v>69.962597121588004</v>
      </c>
      <c r="T269" s="11">
        <v>8.5437954062639996</v>
      </c>
      <c r="U269" s="13"/>
      <c r="V269" s="13"/>
      <c r="W269" s="14"/>
      <c r="X269" s="28">
        <v>0</v>
      </c>
    </row>
    <row r="270" spans="1:24" x14ac:dyDescent="0.2">
      <c r="A270" s="9" t="s">
        <v>371</v>
      </c>
      <c r="B270" s="10" t="s">
        <v>758</v>
      </c>
      <c r="C270" s="11">
        <v>2.3936420128070002</v>
      </c>
      <c r="D270" s="11">
        <v>0</v>
      </c>
      <c r="E270" s="11">
        <v>2.3936420128070002</v>
      </c>
      <c r="F270" s="11">
        <v>-14.916831921670999</v>
      </c>
      <c r="G270" s="11">
        <v>2.2141188618459999</v>
      </c>
      <c r="H270" s="11">
        <v>0.5</v>
      </c>
      <c r="I270" s="12"/>
      <c r="J270" s="11">
        <v>0</v>
      </c>
      <c r="K270" s="13"/>
      <c r="L270" s="13"/>
      <c r="M270" s="14"/>
      <c r="N270" s="12"/>
      <c r="O270" s="11">
        <v>2.3936420128070002</v>
      </c>
      <c r="P270" s="13"/>
      <c r="Q270" s="13"/>
      <c r="R270" s="14"/>
      <c r="S270" s="12"/>
      <c r="T270" s="11">
        <v>2.3936420128070002</v>
      </c>
      <c r="U270" s="13"/>
      <c r="V270" s="13"/>
      <c r="W270" s="14"/>
      <c r="X270" s="28">
        <v>-0.247509373846</v>
      </c>
    </row>
    <row r="271" spans="1:24" x14ac:dyDescent="0.2">
      <c r="A271" s="9" t="s">
        <v>363</v>
      </c>
      <c r="B271" s="10" t="s">
        <v>750</v>
      </c>
      <c r="C271" s="11">
        <v>1.83759706775</v>
      </c>
      <c r="D271" s="11">
        <v>0</v>
      </c>
      <c r="E271" s="11">
        <v>1.83759706775</v>
      </c>
      <c r="F271" s="11">
        <v>-17.275813884087999</v>
      </c>
      <c r="G271" s="11">
        <v>1.699777287669</v>
      </c>
      <c r="H271" s="11">
        <v>0.5</v>
      </c>
      <c r="I271" s="12"/>
      <c r="J271" s="11">
        <v>0</v>
      </c>
      <c r="K271" s="13"/>
      <c r="L271" s="13"/>
      <c r="M271" s="14"/>
      <c r="N271" s="12"/>
      <c r="O271" s="11">
        <v>1.83759706775</v>
      </c>
      <c r="P271" s="13"/>
      <c r="Q271" s="13"/>
      <c r="R271" s="14"/>
      <c r="S271" s="12"/>
      <c r="T271" s="11">
        <v>1.83759706775</v>
      </c>
      <c r="U271" s="13"/>
      <c r="V271" s="13"/>
      <c r="W271" s="14"/>
      <c r="X271" s="28">
        <v>-0.30047332683400002</v>
      </c>
    </row>
    <row r="272" spans="1:24" x14ac:dyDescent="0.2">
      <c r="A272" s="9" t="s">
        <v>332</v>
      </c>
      <c r="B272" s="10" t="s">
        <v>719</v>
      </c>
      <c r="C272" s="11">
        <v>2.3638637648470002</v>
      </c>
      <c r="D272" s="11">
        <v>0</v>
      </c>
      <c r="E272" s="11">
        <v>2.3638637648470002</v>
      </c>
      <c r="F272" s="11">
        <v>-9.6725477088280005</v>
      </c>
      <c r="G272" s="11">
        <v>2.1865739824829999</v>
      </c>
      <c r="H272" s="11">
        <v>0.5</v>
      </c>
      <c r="I272" s="12"/>
      <c r="J272" s="11">
        <v>0</v>
      </c>
      <c r="K272" s="13"/>
      <c r="L272" s="13"/>
      <c r="M272" s="14"/>
      <c r="N272" s="12"/>
      <c r="O272" s="11">
        <v>2.3638637648470002</v>
      </c>
      <c r="P272" s="13"/>
      <c r="Q272" s="13"/>
      <c r="R272" s="14"/>
      <c r="S272" s="12"/>
      <c r="T272" s="11">
        <v>2.3638637648470002</v>
      </c>
      <c r="U272" s="13"/>
      <c r="V272" s="13"/>
      <c r="W272" s="14"/>
      <c r="X272" s="28">
        <v>-0.25348812658100001</v>
      </c>
    </row>
    <row r="273" spans="1:24" x14ac:dyDescent="0.2">
      <c r="A273" s="9" t="s">
        <v>252</v>
      </c>
      <c r="B273" s="10" t="s">
        <v>639</v>
      </c>
      <c r="C273" s="11">
        <v>2.3605058757600004</v>
      </c>
      <c r="D273" s="11">
        <v>0</v>
      </c>
      <c r="E273" s="11">
        <v>2.3605058757600004</v>
      </c>
      <c r="F273" s="11">
        <v>-16.579748939866001</v>
      </c>
      <c r="G273" s="11">
        <v>2.1834679350780002</v>
      </c>
      <c r="H273" s="11">
        <v>0.5</v>
      </c>
      <c r="I273" s="12"/>
      <c r="J273" s="11">
        <v>0</v>
      </c>
      <c r="K273" s="13"/>
      <c r="L273" s="13"/>
      <c r="M273" s="14"/>
      <c r="N273" s="12"/>
      <c r="O273" s="11">
        <v>2.3605058757600004</v>
      </c>
      <c r="P273" s="13"/>
      <c r="Q273" s="13"/>
      <c r="R273" s="14"/>
      <c r="S273" s="12"/>
      <c r="T273" s="11">
        <v>2.3605058757600004</v>
      </c>
      <c r="U273" s="13"/>
      <c r="V273" s="13"/>
      <c r="W273" s="14"/>
      <c r="X273" s="28">
        <v>-0.197880042896</v>
      </c>
    </row>
    <row r="274" spans="1:24" x14ac:dyDescent="0.2">
      <c r="A274" s="9" t="s">
        <v>125</v>
      </c>
      <c r="B274" s="10" t="s">
        <v>512</v>
      </c>
      <c r="C274" s="11">
        <v>4.4162305905980004</v>
      </c>
      <c r="D274" s="11">
        <v>0</v>
      </c>
      <c r="E274" s="11">
        <v>4.4162305905980004</v>
      </c>
      <c r="F274" s="11">
        <v>-0.862692043558</v>
      </c>
      <c r="G274" s="11">
        <v>4.085013296304</v>
      </c>
      <c r="H274" s="13">
        <v>0.16342200000000001</v>
      </c>
      <c r="I274" s="12">
        <v>0</v>
      </c>
      <c r="J274" s="11">
        <v>0</v>
      </c>
      <c r="K274" s="13"/>
      <c r="L274" s="13"/>
      <c r="M274" s="14"/>
      <c r="N274" s="12">
        <v>3.3753738876620001</v>
      </c>
      <c r="O274" s="11">
        <v>1.0408567029359999</v>
      </c>
      <c r="P274" s="13"/>
      <c r="Q274" s="13"/>
      <c r="R274" s="14"/>
      <c r="S274" s="12">
        <v>3.3753738876620001</v>
      </c>
      <c r="T274" s="11">
        <v>1.0408567029359999</v>
      </c>
      <c r="U274" s="13"/>
      <c r="V274" s="13"/>
      <c r="W274" s="14"/>
      <c r="X274" s="28">
        <v>-0.95831778094199993</v>
      </c>
    </row>
    <row r="275" spans="1:24" x14ac:dyDescent="0.2">
      <c r="A275" s="9" t="s">
        <v>382</v>
      </c>
      <c r="B275" s="10" t="s">
        <v>769</v>
      </c>
      <c r="C275" s="11">
        <v>1.6245744908840001</v>
      </c>
      <c r="D275" s="11">
        <v>0</v>
      </c>
      <c r="E275" s="11">
        <v>1.6245744908840001</v>
      </c>
      <c r="F275" s="11">
        <v>-5.6047820803859993</v>
      </c>
      <c r="G275" s="11">
        <v>1.5027314040669999</v>
      </c>
      <c r="H275" s="11">
        <v>0.5</v>
      </c>
      <c r="I275" s="12"/>
      <c r="J275" s="11">
        <v>0</v>
      </c>
      <c r="K275" s="13"/>
      <c r="L275" s="13"/>
      <c r="M275" s="14"/>
      <c r="N275" s="12"/>
      <c r="O275" s="11">
        <v>1.6245744908840001</v>
      </c>
      <c r="P275" s="13"/>
      <c r="Q275" s="13"/>
      <c r="R275" s="14"/>
      <c r="S275" s="12"/>
      <c r="T275" s="11">
        <v>1.6245744908840001</v>
      </c>
      <c r="U275" s="13"/>
      <c r="V275" s="13"/>
      <c r="W275" s="14"/>
      <c r="X275" s="28">
        <v>-0.120001542285</v>
      </c>
    </row>
    <row r="276" spans="1:24" x14ac:dyDescent="0.2">
      <c r="A276" s="9" t="s">
        <v>41</v>
      </c>
      <c r="B276" s="10" t="s">
        <v>428</v>
      </c>
      <c r="C276" s="11">
        <v>92.486073371399016</v>
      </c>
      <c r="D276" s="11">
        <v>20.476789796282002</v>
      </c>
      <c r="E276" s="11">
        <v>72.00928357511701</v>
      </c>
      <c r="F276" s="11">
        <v>27.795041092407001</v>
      </c>
      <c r="G276" s="11">
        <v>66.608587306982997</v>
      </c>
      <c r="H276" s="13">
        <v>0</v>
      </c>
      <c r="I276" s="12">
        <v>19.490561003269999</v>
      </c>
      <c r="J276" s="11">
        <v>0.98622879301200006</v>
      </c>
      <c r="K276" s="13"/>
      <c r="L276" s="13"/>
      <c r="M276" s="14"/>
      <c r="N276" s="12">
        <v>61.930850753678001</v>
      </c>
      <c r="O276" s="11">
        <v>10.078432821439</v>
      </c>
      <c r="P276" s="13"/>
      <c r="Q276" s="13"/>
      <c r="R276" s="14"/>
      <c r="S276" s="12">
        <v>81.421411756948004</v>
      </c>
      <c r="T276" s="11">
        <v>11.064661614450999</v>
      </c>
      <c r="U276" s="13"/>
      <c r="V276" s="13"/>
      <c r="W276" s="14"/>
      <c r="X276" s="28">
        <v>0</v>
      </c>
    </row>
    <row r="277" spans="1:24" x14ac:dyDescent="0.2">
      <c r="A277" s="9" t="s">
        <v>63</v>
      </c>
      <c r="B277" s="10" t="s">
        <v>450</v>
      </c>
      <c r="C277" s="11">
        <v>134.54343938901499</v>
      </c>
      <c r="D277" s="11">
        <v>33.655660506728999</v>
      </c>
      <c r="E277" s="11">
        <v>100.887778882286</v>
      </c>
      <c r="F277" s="11">
        <v>48.750768898569</v>
      </c>
      <c r="G277" s="11">
        <v>93.321195466115</v>
      </c>
      <c r="H277" s="13">
        <v>0</v>
      </c>
      <c r="I277" s="12">
        <v>31.726473288660998</v>
      </c>
      <c r="J277" s="11">
        <v>1.929187218067</v>
      </c>
      <c r="K277" s="13"/>
      <c r="L277" s="13"/>
      <c r="M277" s="14"/>
      <c r="N277" s="12">
        <v>87.707414390791996</v>
      </c>
      <c r="O277" s="11">
        <v>13.180364491494</v>
      </c>
      <c r="P277" s="13"/>
      <c r="Q277" s="13"/>
      <c r="R277" s="14"/>
      <c r="S277" s="12">
        <v>119.43388767945299</v>
      </c>
      <c r="T277" s="11">
        <v>15.109551709561</v>
      </c>
      <c r="U277" s="13"/>
      <c r="V277" s="13"/>
      <c r="W277" s="14"/>
      <c r="X277" s="28">
        <v>0</v>
      </c>
    </row>
    <row r="278" spans="1:24" x14ac:dyDescent="0.2">
      <c r="A278" s="9" t="s">
        <v>325</v>
      </c>
      <c r="B278" s="10" t="s">
        <v>712</v>
      </c>
      <c r="C278" s="11">
        <v>4.2982211570210005</v>
      </c>
      <c r="D278" s="11">
        <v>4.8930456181000004E-2</v>
      </c>
      <c r="E278" s="11">
        <v>4.2492907008400005</v>
      </c>
      <c r="F278" s="11">
        <v>-9.9326216354129997</v>
      </c>
      <c r="G278" s="11">
        <v>3.9305938982769999</v>
      </c>
      <c r="H278" s="11">
        <v>0.5</v>
      </c>
      <c r="I278" s="12"/>
      <c r="J278" s="11">
        <v>4.8930456181000004E-2</v>
      </c>
      <c r="K278" s="13"/>
      <c r="L278" s="13"/>
      <c r="M278" s="14"/>
      <c r="N278" s="12"/>
      <c r="O278" s="11">
        <v>4.2492907008400005</v>
      </c>
      <c r="P278" s="13"/>
      <c r="Q278" s="13"/>
      <c r="R278" s="14"/>
      <c r="S278" s="12"/>
      <c r="T278" s="11">
        <v>4.2982211570210005</v>
      </c>
      <c r="U278" s="13"/>
      <c r="V278" s="13"/>
      <c r="W278" s="14"/>
      <c r="X278" s="28">
        <v>0</v>
      </c>
    </row>
    <row r="279" spans="1:24" x14ac:dyDescent="0.2">
      <c r="A279" s="9" t="s">
        <v>339</v>
      </c>
      <c r="B279" s="10" t="s">
        <v>726</v>
      </c>
      <c r="C279" s="11">
        <v>3.5424268901680001</v>
      </c>
      <c r="D279" s="11">
        <v>2.0049577632E-2</v>
      </c>
      <c r="E279" s="11">
        <v>3.5223773125359998</v>
      </c>
      <c r="F279" s="11">
        <v>-11.529673828492001</v>
      </c>
      <c r="G279" s="11">
        <v>3.2581990140960002</v>
      </c>
      <c r="H279" s="11">
        <v>0.5</v>
      </c>
      <c r="I279" s="12"/>
      <c r="J279" s="11">
        <v>2.0049577632E-2</v>
      </c>
      <c r="K279" s="13"/>
      <c r="L279" s="13"/>
      <c r="M279" s="14"/>
      <c r="N279" s="12"/>
      <c r="O279" s="11">
        <v>3.5223773125359998</v>
      </c>
      <c r="P279" s="13"/>
      <c r="Q279" s="13"/>
      <c r="R279" s="14"/>
      <c r="S279" s="12"/>
      <c r="T279" s="11">
        <v>3.5424268901680001</v>
      </c>
      <c r="U279" s="13"/>
      <c r="V279" s="13"/>
      <c r="W279" s="14"/>
      <c r="X279" s="28">
        <v>0</v>
      </c>
    </row>
    <row r="280" spans="1:24" x14ac:dyDescent="0.2">
      <c r="A280" s="9" t="s">
        <v>49</v>
      </c>
      <c r="B280" s="10" t="s">
        <v>436</v>
      </c>
      <c r="C280" s="11">
        <v>76.14476324385501</v>
      </c>
      <c r="D280" s="11">
        <v>11.76238167607</v>
      </c>
      <c r="E280" s="11">
        <v>64.382381567785004</v>
      </c>
      <c r="F280" s="11">
        <v>26.501828745863001</v>
      </c>
      <c r="G280" s="11">
        <v>59.553702950201</v>
      </c>
      <c r="H280" s="13">
        <v>0</v>
      </c>
      <c r="I280" s="12">
        <v>11.899315963468</v>
      </c>
      <c r="J280" s="11">
        <v>-0.13693428739799998</v>
      </c>
      <c r="K280" s="13"/>
      <c r="L280" s="13"/>
      <c r="M280" s="14"/>
      <c r="N280" s="12">
        <v>54.375091497974999</v>
      </c>
      <c r="O280" s="11">
        <v>10.007290069809999</v>
      </c>
      <c r="P280" s="13"/>
      <c r="Q280" s="13"/>
      <c r="R280" s="14"/>
      <c r="S280" s="12">
        <v>66.274407461443005</v>
      </c>
      <c r="T280" s="11">
        <v>9.8703557824119983</v>
      </c>
      <c r="U280" s="13"/>
      <c r="V280" s="13"/>
      <c r="W280" s="14"/>
      <c r="X280" s="28">
        <v>0</v>
      </c>
    </row>
    <row r="281" spans="1:24" x14ac:dyDescent="0.2">
      <c r="A281" s="9" t="s">
        <v>383</v>
      </c>
      <c r="B281" s="10" t="s">
        <v>770</v>
      </c>
      <c r="C281" s="11">
        <v>2.4376378587949996</v>
      </c>
      <c r="D281" s="11">
        <v>0</v>
      </c>
      <c r="E281" s="11">
        <v>2.4376378587949996</v>
      </c>
      <c r="F281" s="11">
        <v>-16.053667164951001</v>
      </c>
      <c r="G281" s="11">
        <v>2.2548150193860002</v>
      </c>
      <c r="H281" s="11">
        <v>0.5</v>
      </c>
      <c r="I281" s="12"/>
      <c r="J281" s="11">
        <v>0</v>
      </c>
      <c r="K281" s="13"/>
      <c r="L281" s="13"/>
      <c r="M281" s="14"/>
      <c r="N281" s="12"/>
      <c r="O281" s="11">
        <v>2.4376378587949996</v>
      </c>
      <c r="P281" s="13"/>
      <c r="Q281" s="13"/>
      <c r="R281" s="14"/>
      <c r="S281" s="12"/>
      <c r="T281" s="11">
        <v>2.4376378587949996</v>
      </c>
      <c r="U281" s="13"/>
      <c r="V281" s="13"/>
      <c r="W281" s="14"/>
      <c r="X281" s="28">
        <v>-0.10056487686600001</v>
      </c>
    </row>
    <row r="282" spans="1:24" x14ac:dyDescent="0.2">
      <c r="A282" s="9" t="s">
        <v>276</v>
      </c>
      <c r="B282" s="10" t="s">
        <v>663</v>
      </c>
      <c r="C282" s="11">
        <v>2.284472957632</v>
      </c>
      <c r="D282" s="11">
        <v>0</v>
      </c>
      <c r="E282" s="11">
        <v>2.284472957632</v>
      </c>
      <c r="F282" s="11">
        <v>-13.117173400862999</v>
      </c>
      <c r="G282" s="11">
        <v>2.1131374858090002</v>
      </c>
      <c r="H282" s="11">
        <v>0.5</v>
      </c>
      <c r="I282" s="12"/>
      <c r="J282" s="11">
        <v>0</v>
      </c>
      <c r="K282" s="13"/>
      <c r="L282" s="13"/>
      <c r="M282" s="14"/>
      <c r="N282" s="12"/>
      <c r="O282" s="11">
        <v>2.284472957632</v>
      </c>
      <c r="P282" s="13"/>
      <c r="Q282" s="13"/>
      <c r="R282" s="14"/>
      <c r="S282" s="12"/>
      <c r="T282" s="11">
        <v>2.284472957632</v>
      </c>
      <c r="U282" s="13"/>
      <c r="V282" s="13"/>
      <c r="W282" s="14"/>
      <c r="X282" s="28">
        <v>-1.0826107587240001</v>
      </c>
    </row>
    <row r="283" spans="1:24" x14ac:dyDescent="0.2">
      <c r="A283" s="9" t="s">
        <v>54</v>
      </c>
      <c r="B283" s="10" t="s">
        <v>441</v>
      </c>
      <c r="C283" s="11">
        <v>180.42401599180704</v>
      </c>
      <c r="D283" s="11">
        <v>36.892805197328002</v>
      </c>
      <c r="E283" s="11">
        <v>143.53121079447902</v>
      </c>
      <c r="F283" s="11">
        <v>31.550053769572003</v>
      </c>
      <c r="G283" s="11">
        <v>132.766369984893</v>
      </c>
      <c r="H283" s="13">
        <v>0</v>
      </c>
      <c r="I283" s="12">
        <v>35.346437267840997</v>
      </c>
      <c r="J283" s="11">
        <v>1.5463679294879999</v>
      </c>
      <c r="K283" s="13"/>
      <c r="L283" s="13"/>
      <c r="M283" s="14"/>
      <c r="N283" s="12">
        <v>122.73935408284301</v>
      </c>
      <c r="O283" s="11">
        <v>20.791856711637003</v>
      </c>
      <c r="P283" s="13"/>
      <c r="Q283" s="13"/>
      <c r="R283" s="14"/>
      <c r="S283" s="12">
        <v>158.08579135068402</v>
      </c>
      <c r="T283" s="11">
        <v>22.338224641125002</v>
      </c>
      <c r="U283" s="13"/>
      <c r="V283" s="13"/>
      <c r="W283" s="14"/>
      <c r="X283" s="28">
        <v>0</v>
      </c>
    </row>
    <row r="284" spans="1:24" x14ac:dyDescent="0.2">
      <c r="A284" s="9" t="s">
        <v>277</v>
      </c>
      <c r="B284" s="10" t="s">
        <v>664</v>
      </c>
      <c r="C284" s="11">
        <v>3.7005209979790004</v>
      </c>
      <c r="D284" s="11">
        <v>0</v>
      </c>
      <c r="E284" s="11">
        <v>3.7005209979790004</v>
      </c>
      <c r="F284" s="11">
        <v>-6.937391876035</v>
      </c>
      <c r="G284" s="11">
        <v>3.42298192313</v>
      </c>
      <c r="H284" s="11">
        <v>0.5</v>
      </c>
      <c r="I284" s="12"/>
      <c r="J284" s="11">
        <v>0</v>
      </c>
      <c r="K284" s="13"/>
      <c r="L284" s="13"/>
      <c r="M284" s="14"/>
      <c r="N284" s="12"/>
      <c r="O284" s="11">
        <v>3.7005209979790004</v>
      </c>
      <c r="P284" s="13"/>
      <c r="Q284" s="13"/>
      <c r="R284" s="14"/>
      <c r="S284" s="12"/>
      <c r="T284" s="11">
        <v>3.7005209979790004</v>
      </c>
      <c r="U284" s="13"/>
      <c r="V284" s="13"/>
      <c r="W284" s="14"/>
      <c r="X284" s="28">
        <v>-0.30143425607900004</v>
      </c>
    </row>
    <row r="285" spans="1:24" x14ac:dyDescent="0.2">
      <c r="A285" s="9" t="s">
        <v>148</v>
      </c>
      <c r="B285" s="10" t="s">
        <v>535</v>
      </c>
      <c r="C285" s="11">
        <v>56.760542140609999</v>
      </c>
      <c r="D285" s="11">
        <v>6.1190501408619999</v>
      </c>
      <c r="E285" s="11">
        <v>50.641491999747998</v>
      </c>
      <c r="F285" s="11">
        <v>10.962908092116001</v>
      </c>
      <c r="G285" s="11">
        <v>46.843380099766996</v>
      </c>
      <c r="H285" s="13">
        <v>0</v>
      </c>
      <c r="I285" s="12">
        <v>7.1087341067600001</v>
      </c>
      <c r="J285" s="11">
        <v>-0.98968396589800001</v>
      </c>
      <c r="K285" s="13"/>
      <c r="L285" s="13"/>
      <c r="M285" s="14"/>
      <c r="N285" s="12">
        <v>42.030512348803001</v>
      </c>
      <c r="O285" s="11">
        <v>8.6109796509449996</v>
      </c>
      <c r="P285" s="13"/>
      <c r="Q285" s="13"/>
      <c r="R285" s="14"/>
      <c r="S285" s="12">
        <v>49.139246455562997</v>
      </c>
      <c r="T285" s="11">
        <v>7.6212956850469995</v>
      </c>
      <c r="U285" s="13"/>
      <c r="V285" s="13"/>
      <c r="W285" s="14"/>
      <c r="X285" s="28">
        <v>0</v>
      </c>
    </row>
    <row r="286" spans="1:24" x14ac:dyDescent="0.2">
      <c r="A286" s="9" t="s">
        <v>183</v>
      </c>
      <c r="B286" s="10" t="s">
        <v>570</v>
      </c>
      <c r="C286" s="11">
        <v>5.1814891957490001</v>
      </c>
      <c r="D286" s="11">
        <v>1.2936772158400001</v>
      </c>
      <c r="E286" s="11">
        <v>3.8878119799089998</v>
      </c>
      <c r="F286" s="11">
        <v>2.3413806921489999</v>
      </c>
      <c r="G286" s="11">
        <v>3.5962260814160003</v>
      </c>
      <c r="H286" s="11">
        <v>0</v>
      </c>
      <c r="I286" s="12"/>
      <c r="J286" s="13"/>
      <c r="K286" s="11">
        <v>1.2936772158400001</v>
      </c>
      <c r="L286" s="13"/>
      <c r="M286" s="14"/>
      <c r="N286" s="12"/>
      <c r="O286" s="13"/>
      <c r="P286" s="11">
        <v>3.8878119799089998</v>
      </c>
      <c r="Q286" s="13"/>
      <c r="R286" s="14"/>
      <c r="S286" s="12"/>
      <c r="T286" s="13"/>
      <c r="U286" s="11">
        <v>5.1814891957490001</v>
      </c>
      <c r="V286" s="13"/>
      <c r="W286" s="14"/>
      <c r="X286" s="28">
        <v>0</v>
      </c>
    </row>
    <row r="287" spans="1:24" x14ac:dyDescent="0.2">
      <c r="A287" s="9" t="s">
        <v>131</v>
      </c>
      <c r="B287" s="10" t="s">
        <v>518</v>
      </c>
      <c r="C287" s="11">
        <v>36.144008975104001</v>
      </c>
      <c r="D287" s="11">
        <v>6.1223956397749992</v>
      </c>
      <c r="E287" s="11">
        <v>30.021613335329</v>
      </c>
      <c r="F287" s="11">
        <v>-20.102867266615</v>
      </c>
      <c r="G287" s="11">
        <v>27.769992335179001</v>
      </c>
      <c r="H287" s="13">
        <v>0.401059</v>
      </c>
      <c r="I287" s="12">
        <v>6.0758763633450004</v>
      </c>
      <c r="J287" s="11">
        <v>4.6519276429999999E-2</v>
      </c>
      <c r="K287" s="13"/>
      <c r="L287" s="13"/>
      <c r="M287" s="14"/>
      <c r="N287" s="12">
        <v>23.695283744200999</v>
      </c>
      <c r="O287" s="11">
        <v>6.3263295911280002</v>
      </c>
      <c r="P287" s="13"/>
      <c r="Q287" s="13"/>
      <c r="R287" s="14"/>
      <c r="S287" s="12">
        <v>29.771160107545999</v>
      </c>
      <c r="T287" s="11">
        <v>6.372848867558</v>
      </c>
      <c r="U287" s="13"/>
      <c r="V287" s="13"/>
      <c r="W287" s="14"/>
      <c r="X287" s="28">
        <v>0</v>
      </c>
    </row>
    <row r="288" spans="1:24" x14ac:dyDescent="0.2">
      <c r="A288" s="9" t="s">
        <v>64</v>
      </c>
      <c r="B288" s="10" t="s">
        <v>451</v>
      </c>
      <c r="C288" s="11">
        <v>32.518823850673002</v>
      </c>
      <c r="D288" s="11">
        <v>2.5647977302479998</v>
      </c>
      <c r="E288" s="11">
        <v>29.954026120425002</v>
      </c>
      <c r="F288" s="11">
        <v>-28.416848766747002</v>
      </c>
      <c r="G288" s="11">
        <v>27.707474161393002</v>
      </c>
      <c r="H288" s="13">
        <v>0.48683300000000002</v>
      </c>
      <c r="I288" s="12">
        <v>3.4257888318039997</v>
      </c>
      <c r="J288" s="11">
        <v>-0.860991101556</v>
      </c>
      <c r="K288" s="13"/>
      <c r="L288" s="13"/>
      <c r="M288" s="14"/>
      <c r="N288" s="12">
        <v>25.505495405679</v>
      </c>
      <c r="O288" s="11">
        <v>4.448530714746</v>
      </c>
      <c r="P288" s="13"/>
      <c r="Q288" s="13"/>
      <c r="R288" s="14"/>
      <c r="S288" s="12">
        <v>28.931284237482998</v>
      </c>
      <c r="T288" s="11">
        <v>3.5875396131900001</v>
      </c>
      <c r="U288" s="13"/>
      <c r="V288" s="13"/>
      <c r="W288" s="14"/>
      <c r="X288" s="28">
        <v>0</v>
      </c>
    </row>
    <row r="289" spans="1:24" x14ac:dyDescent="0.2">
      <c r="A289" s="9" t="s">
        <v>83</v>
      </c>
      <c r="B289" s="10" t="s">
        <v>470</v>
      </c>
      <c r="C289" s="11">
        <v>73.791693954690999</v>
      </c>
      <c r="D289" s="11">
        <v>6.0754886796700003</v>
      </c>
      <c r="E289" s="11">
        <v>67.716205275020997</v>
      </c>
      <c r="F289" s="11">
        <v>51.994088250701999</v>
      </c>
      <c r="G289" s="11">
        <v>62.637489879394003</v>
      </c>
      <c r="H289" s="13">
        <v>0</v>
      </c>
      <c r="I289" s="12">
        <v>6.0754886796700003</v>
      </c>
      <c r="J289" s="13"/>
      <c r="K289" s="13"/>
      <c r="L289" s="13"/>
      <c r="M289" s="14"/>
      <c r="N289" s="12">
        <v>67.716205275020997</v>
      </c>
      <c r="O289" s="13"/>
      <c r="P289" s="13"/>
      <c r="Q289" s="13"/>
      <c r="R289" s="14"/>
      <c r="S289" s="12">
        <v>73.791693954690999</v>
      </c>
      <c r="T289" s="13"/>
      <c r="U289" s="13"/>
      <c r="V289" s="13"/>
      <c r="W289" s="14"/>
      <c r="X289" s="28">
        <v>0</v>
      </c>
    </row>
    <row r="290" spans="1:24" x14ac:dyDescent="0.2">
      <c r="A290" s="9" t="s">
        <v>186</v>
      </c>
      <c r="B290" s="10" t="s">
        <v>573</v>
      </c>
      <c r="C290" s="11">
        <v>1.0961975464310001</v>
      </c>
      <c r="D290" s="11">
        <v>0</v>
      </c>
      <c r="E290" s="11">
        <v>1.0961975464310001</v>
      </c>
      <c r="F290" s="11">
        <v>-11.929214904064001</v>
      </c>
      <c r="G290" s="11">
        <v>1.0139827304490001</v>
      </c>
      <c r="H290" s="11">
        <v>0.5</v>
      </c>
      <c r="I290" s="12"/>
      <c r="J290" s="11">
        <v>0</v>
      </c>
      <c r="K290" s="13"/>
      <c r="L290" s="13"/>
      <c r="M290" s="14"/>
      <c r="N290" s="12"/>
      <c r="O290" s="11">
        <v>1.0961975464310001</v>
      </c>
      <c r="P290" s="13"/>
      <c r="Q290" s="13"/>
      <c r="R290" s="14"/>
      <c r="S290" s="12"/>
      <c r="T290" s="11">
        <v>1.0961975464310001</v>
      </c>
      <c r="U290" s="13"/>
      <c r="V290" s="13"/>
      <c r="W290" s="14"/>
      <c r="X290" s="28">
        <v>-0.41430809481600001</v>
      </c>
    </row>
    <row r="291" spans="1:24" x14ac:dyDescent="0.2">
      <c r="A291" s="9" t="s">
        <v>192</v>
      </c>
      <c r="B291" s="10" t="s">
        <v>579</v>
      </c>
      <c r="C291" s="11">
        <v>2.6244440062970003</v>
      </c>
      <c r="D291" s="11">
        <v>0</v>
      </c>
      <c r="E291" s="11">
        <v>2.6244440062970003</v>
      </c>
      <c r="F291" s="11">
        <v>-26.270963329032998</v>
      </c>
      <c r="G291" s="11">
        <v>2.4276107058239997</v>
      </c>
      <c r="H291" s="11">
        <v>0.5</v>
      </c>
      <c r="I291" s="12"/>
      <c r="J291" s="11">
        <v>0</v>
      </c>
      <c r="K291" s="13"/>
      <c r="L291" s="13"/>
      <c r="M291" s="14"/>
      <c r="N291" s="12"/>
      <c r="O291" s="11">
        <v>2.6244440062970003</v>
      </c>
      <c r="P291" s="13"/>
      <c r="Q291" s="13"/>
      <c r="R291" s="14"/>
      <c r="S291" s="12"/>
      <c r="T291" s="11">
        <v>2.6244440062970003</v>
      </c>
      <c r="U291" s="13"/>
      <c r="V291" s="13"/>
      <c r="W291" s="14"/>
      <c r="X291" s="28">
        <v>-0.66069532589299995</v>
      </c>
    </row>
    <row r="292" spans="1:24" x14ac:dyDescent="0.2">
      <c r="A292" s="9" t="s">
        <v>205</v>
      </c>
      <c r="B292" s="10" t="s">
        <v>592</v>
      </c>
      <c r="C292" s="11">
        <v>2.5021473362340001</v>
      </c>
      <c r="D292" s="11">
        <v>0</v>
      </c>
      <c r="E292" s="11">
        <v>2.5021473362340001</v>
      </c>
      <c r="F292" s="11">
        <v>-6.772832876631</v>
      </c>
      <c r="G292" s="11">
        <v>2.3144862860170003</v>
      </c>
      <c r="H292" s="11">
        <v>0.5</v>
      </c>
      <c r="I292" s="12"/>
      <c r="J292" s="11">
        <v>0</v>
      </c>
      <c r="K292" s="13"/>
      <c r="L292" s="13"/>
      <c r="M292" s="14"/>
      <c r="N292" s="12"/>
      <c r="O292" s="11">
        <v>2.5021473362340001</v>
      </c>
      <c r="P292" s="13"/>
      <c r="Q292" s="13"/>
      <c r="R292" s="14"/>
      <c r="S292" s="12"/>
      <c r="T292" s="11">
        <v>2.5021473362340001</v>
      </c>
      <c r="U292" s="13"/>
      <c r="V292" s="13"/>
      <c r="W292" s="14"/>
      <c r="X292" s="28">
        <v>-3.0102916854E-2</v>
      </c>
    </row>
    <row r="293" spans="1:24" x14ac:dyDescent="0.2">
      <c r="A293" s="9" t="s">
        <v>104</v>
      </c>
      <c r="B293" s="10" t="s">
        <v>491</v>
      </c>
      <c r="C293" s="11">
        <v>41.258210955236997</v>
      </c>
      <c r="D293" s="11">
        <v>3.9153554963420003</v>
      </c>
      <c r="E293" s="11">
        <v>37.342855458894995</v>
      </c>
      <c r="F293" s="11">
        <v>-33.655162965548996</v>
      </c>
      <c r="G293" s="11">
        <v>34.542141299478004</v>
      </c>
      <c r="H293" s="13">
        <v>0.47403000000000001</v>
      </c>
      <c r="I293" s="12">
        <v>5.8731008042270005</v>
      </c>
      <c r="J293" s="11">
        <v>-1.9577453078839999</v>
      </c>
      <c r="K293" s="13"/>
      <c r="L293" s="13"/>
      <c r="M293" s="14"/>
      <c r="N293" s="12">
        <v>31.104790374415</v>
      </c>
      <c r="O293" s="11">
        <v>6.2380650844799996</v>
      </c>
      <c r="P293" s="13"/>
      <c r="Q293" s="13"/>
      <c r="R293" s="14"/>
      <c r="S293" s="12">
        <v>36.977891178641997</v>
      </c>
      <c r="T293" s="11">
        <v>4.2803197765959995</v>
      </c>
      <c r="U293" s="13"/>
      <c r="V293" s="13"/>
      <c r="W293" s="14"/>
      <c r="X293" s="28">
        <v>0</v>
      </c>
    </row>
    <row r="294" spans="1:24" x14ac:dyDescent="0.2">
      <c r="A294" s="9" t="s">
        <v>210</v>
      </c>
      <c r="B294" s="10" t="s">
        <v>597</v>
      </c>
      <c r="C294" s="11">
        <v>1.9118090430050001</v>
      </c>
      <c r="D294" s="11">
        <v>0</v>
      </c>
      <c r="E294" s="11">
        <v>1.9118090430050001</v>
      </c>
      <c r="F294" s="11">
        <v>-12.295813971528</v>
      </c>
      <c r="G294" s="11">
        <v>1.7684233647799998</v>
      </c>
      <c r="H294" s="11">
        <v>0.5</v>
      </c>
      <c r="I294" s="12"/>
      <c r="J294" s="11">
        <v>0</v>
      </c>
      <c r="K294" s="13"/>
      <c r="L294" s="13"/>
      <c r="M294" s="14"/>
      <c r="N294" s="12"/>
      <c r="O294" s="11">
        <v>1.9118090430050001</v>
      </c>
      <c r="P294" s="13"/>
      <c r="Q294" s="13"/>
      <c r="R294" s="14"/>
      <c r="S294" s="12"/>
      <c r="T294" s="11">
        <v>1.9118090430050001</v>
      </c>
      <c r="U294" s="13"/>
      <c r="V294" s="13"/>
      <c r="W294" s="14"/>
      <c r="X294" s="28">
        <v>-0.39989963806700002</v>
      </c>
    </row>
    <row r="295" spans="1:24" x14ac:dyDescent="0.2">
      <c r="A295" s="9" t="s">
        <v>305</v>
      </c>
      <c r="B295" s="10" t="s">
        <v>692</v>
      </c>
      <c r="C295" s="11">
        <v>3.58774302001</v>
      </c>
      <c r="D295" s="11">
        <v>0.27071423558600005</v>
      </c>
      <c r="E295" s="11">
        <v>3.3170287844240001</v>
      </c>
      <c r="F295" s="11">
        <v>-7.3128861770909994</v>
      </c>
      <c r="G295" s="11">
        <v>3.068251625592</v>
      </c>
      <c r="H295" s="11">
        <v>0.5</v>
      </c>
      <c r="I295" s="12"/>
      <c r="J295" s="11">
        <v>0.27071423558600005</v>
      </c>
      <c r="K295" s="13"/>
      <c r="L295" s="13"/>
      <c r="M295" s="14"/>
      <c r="N295" s="12"/>
      <c r="O295" s="11">
        <v>3.3170287844240001</v>
      </c>
      <c r="P295" s="13"/>
      <c r="Q295" s="13"/>
      <c r="R295" s="14"/>
      <c r="S295" s="12"/>
      <c r="T295" s="11">
        <v>3.58774302001</v>
      </c>
      <c r="U295" s="13"/>
      <c r="V295" s="13"/>
      <c r="W295" s="14"/>
      <c r="X295" s="28">
        <v>0</v>
      </c>
    </row>
    <row r="296" spans="1:24" x14ac:dyDescent="0.2">
      <c r="A296" s="9" t="s">
        <v>306</v>
      </c>
      <c r="B296" s="10" t="s">
        <v>693</v>
      </c>
      <c r="C296" s="11">
        <v>3.6377725744989999</v>
      </c>
      <c r="D296" s="11">
        <v>0</v>
      </c>
      <c r="E296" s="11">
        <v>3.6377725744989999</v>
      </c>
      <c r="F296" s="11">
        <v>-13.943679098576</v>
      </c>
      <c r="G296" s="11">
        <v>3.3649396314120001</v>
      </c>
      <c r="H296" s="11">
        <v>0.5</v>
      </c>
      <c r="I296" s="12"/>
      <c r="J296" s="11">
        <v>0</v>
      </c>
      <c r="K296" s="13"/>
      <c r="L296" s="13"/>
      <c r="M296" s="14"/>
      <c r="N296" s="12"/>
      <c r="O296" s="11">
        <v>3.6377725744989999</v>
      </c>
      <c r="P296" s="13"/>
      <c r="Q296" s="13"/>
      <c r="R296" s="14"/>
      <c r="S296" s="12"/>
      <c r="T296" s="11">
        <v>3.6377725744989999</v>
      </c>
      <c r="U296" s="13"/>
      <c r="V296" s="13"/>
      <c r="W296" s="14"/>
      <c r="X296" s="28">
        <v>-2.5962020919E-2</v>
      </c>
    </row>
    <row r="297" spans="1:24" x14ac:dyDescent="0.2">
      <c r="A297" s="9" t="s">
        <v>198</v>
      </c>
      <c r="B297" s="10" t="s">
        <v>585</v>
      </c>
      <c r="C297" s="11">
        <v>2.2298453448950002</v>
      </c>
      <c r="D297" s="11">
        <v>0</v>
      </c>
      <c r="E297" s="11">
        <v>2.2298453448950002</v>
      </c>
      <c r="F297" s="11">
        <v>-15.406364079482</v>
      </c>
      <c r="G297" s="11">
        <v>2.0626069440270003</v>
      </c>
      <c r="H297" s="11">
        <v>0.5</v>
      </c>
      <c r="I297" s="12"/>
      <c r="J297" s="11">
        <v>0</v>
      </c>
      <c r="K297" s="13"/>
      <c r="L297" s="13"/>
      <c r="M297" s="14"/>
      <c r="N297" s="12"/>
      <c r="O297" s="11">
        <v>2.2298453448950002</v>
      </c>
      <c r="P297" s="13"/>
      <c r="Q297" s="13"/>
      <c r="R297" s="14"/>
      <c r="S297" s="12"/>
      <c r="T297" s="11">
        <v>2.2298453448950002</v>
      </c>
      <c r="U297" s="13"/>
      <c r="V297" s="13"/>
      <c r="W297" s="14"/>
      <c r="X297" s="28">
        <v>-0.61299803447800005</v>
      </c>
    </row>
    <row r="298" spans="1:24" x14ac:dyDescent="0.2">
      <c r="A298" s="9" t="s">
        <v>313</v>
      </c>
      <c r="B298" s="10" t="s">
        <v>700</v>
      </c>
      <c r="C298" s="11">
        <v>3.094658679478</v>
      </c>
      <c r="D298" s="11">
        <v>0</v>
      </c>
      <c r="E298" s="11">
        <v>3.094658679478</v>
      </c>
      <c r="F298" s="11">
        <v>-8.9246280442810004</v>
      </c>
      <c r="G298" s="11">
        <v>2.8625592785169998</v>
      </c>
      <c r="H298" s="11">
        <v>0.5</v>
      </c>
      <c r="I298" s="12"/>
      <c r="J298" s="11">
        <v>0</v>
      </c>
      <c r="K298" s="13"/>
      <c r="L298" s="13"/>
      <c r="M298" s="14"/>
      <c r="N298" s="12"/>
      <c r="O298" s="11">
        <v>3.094658679478</v>
      </c>
      <c r="P298" s="13"/>
      <c r="Q298" s="13"/>
      <c r="R298" s="14"/>
      <c r="S298" s="12"/>
      <c r="T298" s="11">
        <v>3.094658679478</v>
      </c>
      <c r="U298" s="13"/>
      <c r="V298" s="13"/>
      <c r="W298" s="14"/>
      <c r="X298" s="28">
        <v>-4.6976120209000001E-2</v>
      </c>
    </row>
    <row r="299" spans="1:24" x14ac:dyDescent="0.2">
      <c r="A299" s="9" t="s">
        <v>320</v>
      </c>
      <c r="B299" s="10" t="s">
        <v>707</v>
      </c>
      <c r="C299" s="11">
        <v>1.86963090317</v>
      </c>
      <c r="D299" s="11">
        <v>0</v>
      </c>
      <c r="E299" s="11">
        <v>1.86963090317</v>
      </c>
      <c r="F299" s="11">
        <v>-6.9291197519220002</v>
      </c>
      <c r="G299" s="11">
        <v>1.729408585432</v>
      </c>
      <c r="H299" s="11">
        <v>0.5</v>
      </c>
      <c r="I299" s="12"/>
      <c r="J299" s="11">
        <v>0</v>
      </c>
      <c r="K299" s="13"/>
      <c r="L299" s="13"/>
      <c r="M299" s="14"/>
      <c r="N299" s="12"/>
      <c r="O299" s="11">
        <v>1.86963090317</v>
      </c>
      <c r="P299" s="13"/>
      <c r="Q299" s="13"/>
      <c r="R299" s="14"/>
      <c r="S299" s="12"/>
      <c r="T299" s="11">
        <v>1.86963090317</v>
      </c>
      <c r="U299" s="13"/>
      <c r="V299" s="13"/>
      <c r="W299" s="14"/>
      <c r="X299" s="28">
        <v>-0.37984548887000003</v>
      </c>
    </row>
    <row r="300" spans="1:24" x14ac:dyDescent="0.2">
      <c r="A300" s="9" t="s">
        <v>335</v>
      </c>
      <c r="B300" s="10" t="s">
        <v>722</v>
      </c>
      <c r="C300" s="11">
        <v>2.582539627859</v>
      </c>
      <c r="D300" s="11">
        <v>0</v>
      </c>
      <c r="E300" s="11">
        <v>2.582539627859</v>
      </c>
      <c r="F300" s="11">
        <v>-16.251748622278999</v>
      </c>
      <c r="G300" s="11">
        <v>2.38884915577</v>
      </c>
      <c r="H300" s="11">
        <v>0.5</v>
      </c>
      <c r="I300" s="12"/>
      <c r="J300" s="11">
        <v>0</v>
      </c>
      <c r="K300" s="13"/>
      <c r="L300" s="13"/>
      <c r="M300" s="14"/>
      <c r="N300" s="12"/>
      <c r="O300" s="11">
        <v>2.582539627859</v>
      </c>
      <c r="P300" s="13"/>
      <c r="Q300" s="13"/>
      <c r="R300" s="14"/>
      <c r="S300" s="12"/>
      <c r="T300" s="11">
        <v>2.582539627859</v>
      </c>
      <c r="U300" s="13"/>
      <c r="V300" s="13"/>
      <c r="W300" s="14"/>
      <c r="X300" s="28">
        <v>-0.23295528325000001</v>
      </c>
    </row>
    <row r="301" spans="1:24" x14ac:dyDescent="0.2">
      <c r="A301" s="9" t="s">
        <v>291</v>
      </c>
      <c r="B301" s="10" t="s">
        <v>678</v>
      </c>
      <c r="C301" s="11">
        <v>2.3263137319039999</v>
      </c>
      <c r="D301" s="11">
        <v>0</v>
      </c>
      <c r="E301" s="11">
        <v>2.3263137319039999</v>
      </c>
      <c r="F301" s="11">
        <v>-12.950602241532</v>
      </c>
      <c r="G301" s="11">
        <v>2.1518402020109999</v>
      </c>
      <c r="H301" s="11">
        <v>0.5</v>
      </c>
      <c r="I301" s="12"/>
      <c r="J301" s="11">
        <v>0</v>
      </c>
      <c r="K301" s="13"/>
      <c r="L301" s="13"/>
      <c r="M301" s="14"/>
      <c r="N301" s="12"/>
      <c r="O301" s="11">
        <v>2.3263137319039999</v>
      </c>
      <c r="P301" s="13"/>
      <c r="Q301" s="13"/>
      <c r="R301" s="14"/>
      <c r="S301" s="12"/>
      <c r="T301" s="11">
        <v>2.3263137319039999</v>
      </c>
      <c r="U301" s="13"/>
      <c r="V301" s="13"/>
      <c r="W301" s="14"/>
      <c r="X301" s="28">
        <v>-0.493809881284</v>
      </c>
    </row>
    <row r="302" spans="1:24" x14ac:dyDescent="0.2">
      <c r="A302" s="9" t="s">
        <v>342</v>
      </c>
      <c r="B302" s="10" t="s">
        <v>729</v>
      </c>
      <c r="C302" s="11">
        <v>3.6357580838930001</v>
      </c>
      <c r="D302" s="11">
        <v>0</v>
      </c>
      <c r="E302" s="11">
        <v>3.6357580838930001</v>
      </c>
      <c r="F302" s="11">
        <v>-15.237044298598999</v>
      </c>
      <c r="G302" s="11">
        <v>3.3630762276010002</v>
      </c>
      <c r="H302" s="11">
        <v>0.5</v>
      </c>
      <c r="I302" s="12"/>
      <c r="J302" s="11">
        <v>0</v>
      </c>
      <c r="K302" s="13"/>
      <c r="L302" s="13"/>
      <c r="M302" s="14"/>
      <c r="N302" s="12"/>
      <c r="O302" s="11">
        <v>3.6357580838930001</v>
      </c>
      <c r="P302" s="13"/>
      <c r="Q302" s="13"/>
      <c r="R302" s="14"/>
      <c r="S302" s="12"/>
      <c r="T302" s="11">
        <v>3.6357580838930001</v>
      </c>
      <c r="U302" s="13"/>
      <c r="V302" s="13"/>
      <c r="W302" s="14"/>
      <c r="X302" s="28">
        <v>-0.32728497272100004</v>
      </c>
    </row>
    <row r="303" spans="1:24" x14ac:dyDescent="0.2">
      <c r="A303" s="9" t="s">
        <v>347</v>
      </c>
      <c r="B303" s="10" t="s">
        <v>734</v>
      </c>
      <c r="C303" s="11">
        <v>2.4207488955710001</v>
      </c>
      <c r="D303" s="11">
        <v>9.3054953003999991E-2</v>
      </c>
      <c r="E303" s="11">
        <v>2.327693942567</v>
      </c>
      <c r="F303" s="11">
        <v>-6.3600005512159994</v>
      </c>
      <c r="G303" s="11">
        <v>2.1531168968750003</v>
      </c>
      <c r="H303" s="11">
        <v>0.5</v>
      </c>
      <c r="I303" s="12"/>
      <c r="J303" s="11">
        <v>9.3054953003999991E-2</v>
      </c>
      <c r="K303" s="13"/>
      <c r="L303" s="13"/>
      <c r="M303" s="14"/>
      <c r="N303" s="12"/>
      <c r="O303" s="11">
        <v>2.327693942567</v>
      </c>
      <c r="P303" s="13"/>
      <c r="Q303" s="13"/>
      <c r="R303" s="14"/>
      <c r="S303" s="12"/>
      <c r="T303" s="11">
        <v>2.4207488955710001</v>
      </c>
      <c r="U303" s="13"/>
      <c r="V303" s="13"/>
      <c r="W303" s="14"/>
      <c r="X303" s="28">
        <v>0</v>
      </c>
    </row>
    <row r="304" spans="1:24" x14ac:dyDescent="0.2">
      <c r="A304" s="9" t="s">
        <v>58</v>
      </c>
      <c r="B304" s="10" t="s">
        <v>445</v>
      </c>
      <c r="C304" s="11">
        <v>63.702518260662998</v>
      </c>
      <c r="D304" s="11">
        <v>14.666312695004999</v>
      </c>
      <c r="E304" s="11">
        <v>49.036205565658001</v>
      </c>
      <c r="F304" s="11">
        <v>32.771709107333997</v>
      </c>
      <c r="G304" s="11">
        <v>45.358490148232995</v>
      </c>
      <c r="H304" s="13">
        <v>0</v>
      </c>
      <c r="I304" s="12">
        <v>14.001886538571</v>
      </c>
      <c r="J304" s="11">
        <v>0.66442615643500003</v>
      </c>
      <c r="K304" s="13"/>
      <c r="L304" s="13"/>
      <c r="M304" s="14"/>
      <c r="N304" s="12">
        <v>42.696167514496999</v>
      </c>
      <c r="O304" s="11">
        <v>6.3400380511600005</v>
      </c>
      <c r="P304" s="13"/>
      <c r="Q304" s="13"/>
      <c r="R304" s="14"/>
      <c r="S304" s="12">
        <v>56.698054053067999</v>
      </c>
      <c r="T304" s="11">
        <v>7.0044642075950003</v>
      </c>
      <c r="U304" s="13"/>
      <c r="V304" s="13"/>
      <c r="W304" s="14"/>
      <c r="X304" s="28">
        <v>0</v>
      </c>
    </row>
    <row r="305" spans="1:24" x14ac:dyDescent="0.2">
      <c r="A305" s="9" t="s">
        <v>158</v>
      </c>
      <c r="B305" s="10" t="s">
        <v>545</v>
      </c>
      <c r="C305" s="11">
        <v>23.816290047719001</v>
      </c>
      <c r="D305" s="11">
        <v>8.2763604797879999</v>
      </c>
      <c r="E305" s="11">
        <v>15.539929567931001</v>
      </c>
      <c r="F305" s="11">
        <v>10.953557024579</v>
      </c>
      <c r="G305" s="11">
        <v>14.374434850336</v>
      </c>
      <c r="H305" s="11">
        <v>0</v>
      </c>
      <c r="I305" s="12"/>
      <c r="J305" s="13"/>
      <c r="K305" s="11">
        <v>8.2763604797879999</v>
      </c>
      <c r="L305" s="13"/>
      <c r="M305" s="14"/>
      <c r="N305" s="12"/>
      <c r="O305" s="13"/>
      <c r="P305" s="11">
        <v>15.539929567931001</v>
      </c>
      <c r="Q305" s="13"/>
      <c r="R305" s="14"/>
      <c r="S305" s="12"/>
      <c r="T305" s="13"/>
      <c r="U305" s="11">
        <v>23.816290047719001</v>
      </c>
      <c r="V305" s="13"/>
      <c r="W305" s="14"/>
      <c r="X305" s="28">
        <v>0</v>
      </c>
    </row>
    <row r="306" spans="1:24" x14ac:dyDescent="0.2">
      <c r="A306" s="9" t="s">
        <v>123</v>
      </c>
      <c r="B306" s="10" t="s">
        <v>510</v>
      </c>
      <c r="C306" s="11">
        <v>65.667705406324004</v>
      </c>
      <c r="D306" s="11">
        <v>10.788091526479</v>
      </c>
      <c r="E306" s="11">
        <v>54.879613879845003</v>
      </c>
      <c r="F306" s="11">
        <v>1.757700006484</v>
      </c>
      <c r="G306" s="11">
        <v>50.763642838855993</v>
      </c>
      <c r="H306" s="13">
        <v>0</v>
      </c>
      <c r="I306" s="12">
        <v>10.674320299503</v>
      </c>
      <c r="J306" s="11">
        <v>0.11377122697600001</v>
      </c>
      <c r="K306" s="13"/>
      <c r="L306" s="13"/>
      <c r="M306" s="14"/>
      <c r="N306" s="12">
        <v>44.998924386881001</v>
      </c>
      <c r="O306" s="11">
        <v>9.8806894929639988</v>
      </c>
      <c r="P306" s="13"/>
      <c r="Q306" s="13"/>
      <c r="R306" s="14"/>
      <c r="S306" s="12">
        <v>55.673244686384002</v>
      </c>
      <c r="T306" s="11">
        <v>9.9944607199399993</v>
      </c>
      <c r="U306" s="13"/>
      <c r="V306" s="13"/>
      <c r="W306" s="14"/>
      <c r="X306" s="28">
        <v>0</v>
      </c>
    </row>
    <row r="307" spans="1:24" x14ac:dyDescent="0.2">
      <c r="A307" s="9" t="s">
        <v>139</v>
      </c>
      <c r="B307" s="10" t="s">
        <v>526</v>
      </c>
      <c r="C307" s="11">
        <v>40.916931467653001</v>
      </c>
      <c r="D307" s="11">
        <v>5.925255160221</v>
      </c>
      <c r="E307" s="11">
        <v>34.991676307432002</v>
      </c>
      <c r="F307" s="11">
        <v>10.321125725230001</v>
      </c>
      <c r="G307" s="11">
        <v>32.367300584375002</v>
      </c>
      <c r="H307" s="13">
        <v>0</v>
      </c>
      <c r="I307" s="12">
        <v>6.2413706065330006</v>
      </c>
      <c r="J307" s="11">
        <v>-0.31611544631099997</v>
      </c>
      <c r="K307" s="13"/>
      <c r="L307" s="13"/>
      <c r="M307" s="14"/>
      <c r="N307" s="12">
        <v>29.452942589498999</v>
      </c>
      <c r="O307" s="11">
        <v>5.5387337179329998</v>
      </c>
      <c r="P307" s="13"/>
      <c r="Q307" s="13"/>
      <c r="R307" s="14"/>
      <c r="S307" s="12">
        <v>35.694313196031999</v>
      </c>
      <c r="T307" s="11">
        <v>5.2226182716220002</v>
      </c>
      <c r="U307" s="13"/>
      <c r="V307" s="13"/>
      <c r="W307" s="14"/>
      <c r="X307" s="28">
        <v>0</v>
      </c>
    </row>
    <row r="308" spans="1:24" x14ac:dyDescent="0.2">
      <c r="A308" s="9" t="s">
        <v>12</v>
      </c>
      <c r="B308" s="10" t="s">
        <v>399</v>
      </c>
      <c r="C308" s="11">
        <v>150.738444833968</v>
      </c>
      <c r="D308" s="11">
        <v>35.863587787069996</v>
      </c>
      <c r="E308" s="11">
        <v>114.874857046898</v>
      </c>
      <c r="F308" s="11">
        <v>49.116181007570994</v>
      </c>
      <c r="G308" s="11">
        <v>106.25924276838001</v>
      </c>
      <c r="H308" s="13">
        <v>0</v>
      </c>
      <c r="I308" s="12">
        <v>30.866094440195003</v>
      </c>
      <c r="J308" s="11">
        <v>4.9974933468760003</v>
      </c>
      <c r="K308" s="13"/>
      <c r="L308" s="13"/>
      <c r="M308" s="14"/>
      <c r="N308" s="12">
        <v>85.456187939345995</v>
      </c>
      <c r="O308" s="11">
        <v>29.418669107551001</v>
      </c>
      <c r="P308" s="13"/>
      <c r="Q308" s="13"/>
      <c r="R308" s="14"/>
      <c r="S308" s="12">
        <v>116.32228237954099</v>
      </c>
      <c r="T308" s="11">
        <v>34.416162454427003</v>
      </c>
      <c r="U308" s="13"/>
      <c r="V308" s="13"/>
      <c r="W308" s="14"/>
      <c r="X308" s="28">
        <v>0</v>
      </c>
    </row>
    <row r="309" spans="1:24" x14ac:dyDescent="0.2">
      <c r="A309" s="9" t="s">
        <v>364</v>
      </c>
      <c r="B309" s="10" t="s">
        <v>751</v>
      </c>
      <c r="C309" s="11">
        <v>1.9123182098459999</v>
      </c>
      <c r="D309" s="11">
        <v>0</v>
      </c>
      <c r="E309" s="11">
        <v>1.9123182098459999</v>
      </c>
      <c r="F309" s="11">
        <v>-15.398709774603001</v>
      </c>
      <c r="G309" s="11">
        <v>1.768894344107</v>
      </c>
      <c r="H309" s="11">
        <v>0.5</v>
      </c>
      <c r="I309" s="12"/>
      <c r="J309" s="11">
        <v>0</v>
      </c>
      <c r="K309" s="13"/>
      <c r="L309" s="13"/>
      <c r="M309" s="14"/>
      <c r="N309" s="12"/>
      <c r="O309" s="11">
        <v>1.9123182098459999</v>
      </c>
      <c r="P309" s="13"/>
      <c r="Q309" s="13"/>
      <c r="R309" s="14"/>
      <c r="S309" s="12"/>
      <c r="T309" s="11">
        <v>1.9123182098459999</v>
      </c>
      <c r="U309" s="13"/>
      <c r="V309" s="13"/>
      <c r="W309" s="14"/>
      <c r="X309" s="28">
        <v>-0.75271631938400008</v>
      </c>
    </row>
    <row r="310" spans="1:24" x14ac:dyDescent="0.2">
      <c r="A310" s="9" t="s">
        <v>265</v>
      </c>
      <c r="B310" s="10" t="s">
        <v>652</v>
      </c>
      <c r="C310" s="11">
        <v>2.5033903928560002</v>
      </c>
      <c r="D310" s="11">
        <v>0</v>
      </c>
      <c r="E310" s="11">
        <v>2.5033903928560002</v>
      </c>
      <c r="F310" s="11">
        <v>-25.683268795227999</v>
      </c>
      <c r="G310" s="11">
        <v>2.3156361133920003</v>
      </c>
      <c r="H310" s="11">
        <v>0.5</v>
      </c>
      <c r="I310" s="12"/>
      <c r="J310" s="11">
        <v>0</v>
      </c>
      <c r="K310" s="13"/>
      <c r="L310" s="13"/>
      <c r="M310" s="14"/>
      <c r="N310" s="12"/>
      <c r="O310" s="11">
        <v>2.5033903928560002</v>
      </c>
      <c r="P310" s="13"/>
      <c r="Q310" s="13"/>
      <c r="R310" s="14"/>
      <c r="S310" s="12"/>
      <c r="T310" s="11">
        <v>2.5033903928560002</v>
      </c>
      <c r="U310" s="13"/>
      <c r="V310" s="13"/>
      <c r="W310" s="14"/>
      <c r="X310" s="28">
        <v>-0.89782974288499995</v>
      </c>
    </row>
    <row r="311" spans="1:24" x14ac:dyDescent="0.2">
      <c r="A311" s="9" t="s">
        <v>355</v>
      </c>
      <c r="B311" s="10" t="s">
        <v>742</v>
      </c>
      <c r="C311" s="11">
        <v>2.4980210941849998</v>
      </c>
      <c r="D311" s="11">
        <v>0</v>
      </c>
      <c r="E311" s="11">
        <v>2.4980210941849998</v>
      </c>
      <c r="F311" s="11">
        <v>-17.385614669957999</v>
      </c>
      <c r="G311" s="11">
        <v>2.3106695121209997</v>
      </c>
      <c r="H311" s="11">
        <v>0.5</v>
      </c>
      <c r="I311" s="12"/>
      <c r="J311" s="11">
        <v>0</v>
      </c>
      <c r="K311" s="13"/>
      <c r="L311" s="13"/>
      <c r="M311" s="14"/>
      <c r="N311" s="12"/>
      <c r="O311" s="11">
        <v>2.4980210941849998</v>
      </c>
      <c r="P311" s="13"/>
      <c r="Q311" s="13"/>
      <c r="R311" s="14"/>
      <c r="S311" s="12"/>
      <c r="T311" s="11">
        <v>2.4980210941849998</v>
      </c>
      <c r="U311" s="13"/>
      <c r="V311" s="13"/>
      <c r="W311" s="14"/>
      <c r="X311" s="28">
        <v>-0.27781448264000003</v>
      </c>
    </row>
    <row r="312" spans="1:24" x14ac:dyDescent="0.2">
      <c r="A312" s="9" t="s">
        <v>48</v>
      </c>
      <c r="B312" s="10" t="s">
        <v>435</v>
      </c>
      <c r="C312" s="11">
        <v>56.458734552205001</v>
      </c>
      <c r="D312" s="11">
        <v>10.634822917395999</v>
      </c>
      <c r="E312" s="11">
        <v>45.823911634809001</v>
      </c>
      <c r="F312" s="11">
        <v>19.658207501918</v>
      </c>
      <c r="G312" s="11">
        <v>42.387118262198001</v>
      </c>
      <c r="H312" s="13">
        <v>0</v>
      </c>
      <c r="I312" s="12">
        <v>10.357305795193</v>
      </c>
      <c r="J312" s="11">
        <v>0.27751712220300001</v>
      </c>
      <c r="K312" s="13"/>
      <c r="L312" s="13"/>
      <c r="M312" s="14"/>
      <c r="N312" s="12">
        <v>39.518417307828997</v>
      </c>
      <c r="O312" s="11">
        <v>6.3054943269800008</v>
      </c>
      <c r="P312" s="13"/>
      <c r="Q312" s="13"/>
      <c r="R312" s="14"/>
      <c r="S312" s="12">
        <v>49.875723103021997</v>
      </c>
      <c r="T312" s="11">
        <v>6.583011449183001</v>
      </c>
      <c r="U312" s="13"/>
      <c r="V312" s="13"/>
      <c r="W312" s="14"/>
      <c r="X312" s="28">
        <v>0</v>
      </c>
    </row>
    <row r="313" spans="1:24" x14ac:dyDescent="0.2">
      <c r="A313" s="9" t="s">
        <v>348</v>
      </c>
      <c r="B313" s="10" t="s">
        <v>735</v>
      </c>
      <c r="C313" s="11">
        <v>2.8001870584860002</v>
      </c>
      <c r="D313" s="11">
        <v>0</v>
      </c>
      <c r="E313" s="11">
        <v>2.8001870584860002</v>
      </c>
      <c r="F313" s="11">
        <v>-15.701017223936001</v>
      </c>
      <c r="G313" s="11">
        <v>2.5901730290999998</v>
      </c>
      <c r="H313" s="11">
        <v>0.5</v>
      </c>
      <c r="I313" s="12"/>
      <c r="J313" s="11">
        <v>0</v>
      </c>
      <c r="K313" s="13"/>
      <c r="L313" s="13"/>
      <c r="M313" s="14"/>
      <c r="N313" s="12"/>
      <c r="O313" s="11">
        <v>2.8001870584860002</v>
      </c>
      <c r="P313" s="13"/>
      <c r="Q313" s="13"/>
      <c r="R313" s="14"/>
      <c r="S313" s="12"/>
      <c r="T313" s="11">
        <v>2.8001870584860002</v>
      </c>
      <c r="U313" s="13"/>
      <c r="V313" s="13"/>
      <c r="W313" s="14"/>
      <c r="X313" s="28">
        <v>-0.24956662882300001</v>
      </c>
    </row>
    <row r="314" spans="1:24" x14ac:dyDescent="0.2">
      <c r="A314" s="9" t="s">
        <v>91</v>
      </c>
      <c r="B314" s="10" t="s">
        <v>478</v>
      </c>
      <c r="C314" s="11">
        <v>111.014872338576</v>
      </c>
      <c r="D314" s="11">
        <v>10.691152271303</v>
      </c>
      <c r="E314" s="11">
        <v>100.323720067273</v>
      </c>
      <c r="F314" s="11">
        <v>74.385468736828003</v>
      </c>
      <c r="G314" s="11">
        <v>92.79944106222699</v>
      </c>
      <c r="H314" s="13">
        <v>0</v>
      </c>
      <c r="I314" s="12">
        <v>10.691152271303</v>
      </c>
      <c r="J314" s="13"/>
      <c r="K314" s="13"/>
      <c r="L314" s="13"/>
      <c r="M314" s="14"/>
      <c r="N314" s="12">
        <v>100.323720067273</v>
      </c>
      <c r="O314" s="13"/>
      <c r="P314" s="13"/>
      <c r="Q314" s="13"/>
      <c r="R314" s="14"/>
      <c r="S314" s="12">
        <v>111.014872338576</v>
      </c>
      <c r="T314" s="13"/>
      <c r="U314" s="13"/>
      <c r="V314" s="13"/>
      <c r="W314" s="14"/>
      <c r="X314" s="28">
        <v>0</v>
      </c>
    </row>
    <row r="315" spans="1:24" x14ac:dyDescent="0.2">
      <c r="A315" s="9" t="s">
        <v>174</v>
      </c>
      <c r="B315" s="10" t="s">
        <v>561</v>
      </c>
      <c r="C315" s="11">
        <v>14.210765516799</v>
      </c>
      <c r="D315" s="11">
        <v>4.6745244806519999</v>
      </c>
      <c r="E315" s="11">
        <v>9.5362410361470005</v>
      </c>
      <c r="F315" s="11">
        <v>5.7461582813360002</v>
      </c>
      <c r="G315" s="11">
        <v>8.821022958436</v>
      </c>
      <c r="H315" s="11">
        <v>0</v>
      </c>
      <c r="I315" s="12"/>
      <c r="J315" s="13"/>
      <c r="K315" s="11">
        <v>4.6745244806519999</v>
      </c>
      <c r="L315" s="13"/>
      <c r="M315" s="14"/>
      <c r="N315" s="12"/>
      <c r="O315" s="13"/>
      <c r="P315" s="11">
        <v>9.5362410361470005</v>
      </c>
      <c r="Q315" s="13"/>
      <c r="R315" s="14"/>
      <c r="S315" s="12"/>
      <c r="T315" s="13"/>
      <c r="U315" s="11">
        <v>14.210765516799</v>
      </c>
      <c r="V315" s="13"/>
      <c r="W315" s="14"/>
      <c r="X315" s="28">
        <v>0</v>
      </c>
    </row>
    <row r="316" spans="1:24" x14ac:dyDescent="0.2">
      <c r="A316" s="9" t="s">
        <v>349</v>
      </c>
      <c r="B316" s="10" t="s">
        <v>736</v>
      </c>
      <c r="C316" s="11">
        <v>2.5999236670730004</v>
      </c>
      <c r="D316" s="11">
        <v>0</v>
      </c>
      <c r="E316" s="11">
        <v>2.5999236670730004</v>
      </c>
      <c r="F316" s="11">
        <v>-5.1513599717380005</v>
      </c>
      <c r="G316" s="11">
        <v>2.4049293920419998</v>
      </c>
      <c r="H316" s="11">
        <v>0.5</v>
      </c>
      <c r="I316" s="12"/>
      <c r="J316" s="11">
        <v>0</v>
      </c>
      <c r="K316" s="13"/>
      <c r="L316" s="13"/>
      <c r="M316" s="14"/>
      <c r="N316" s="12"/>
      <c r="O316" s="11">
        <v>2.5999236670730004</v>
      </c>
      <c r="P316" s="13"/>
      <c r="Q316" s="13"/>
      <c r="R316" s="14"/>
      <c r="S316" s="12"/>
      <c r="T316" s="11">
        <v>2.5999236670730004</v>
      </c>
      <c r="U316" s="13"/>
      <c r="V316" s="13"/>
      <c r="W316" s="14"/>
      <c r="X316" s="28">
        <v>-3.7748277806999998E-2</v>
      </c>
    </row>
    <row r="317" spans="1:24" x14ac:dyDescent="0.2">
      <c r="A317" s="9" t="s">
        <v>266</v>
      </c>
      <c r="B317" s="10" t="s">
        <v>653</v>
      </c>
      <c r="C317" s="11">
        <v>2.5503651678820001</v>
      </c>
      <c r="D317" s="11">
        <v>0</v>
      </c>
      <c r="E317" s="11">
        <v>2.5503651678820001</v>
      </c>
      <c r="F317" s="11">
        <v>-17.737369849491998</v>
      </c>
      <c r="G317" s="11">
        <v>2.359087780291</v>
      </c>
      <c r="H317" s="11">
        <v>0.5</v>
      </c>
      <c r="I317" s="12"/>
      <c r="J317" s="11">
        <v>0</v>
      </c>
      <c r="K317" s="13"/>
      <c r="L317" s="13"/>
      <c r="M317" s="14"/>
      <c r="N317" s="12"/>
      <c r="O317" s="11">
        <v>2.5503651678820001</v>
      </c>
      <c r="P317" s="13"/>
      <c r="Q317" s="13"/>
      <c r="R317" s="14"/>
      <c r="S317" s="12"/>
      <c r="T317" s="11">
        <v>2.5503651678820001</v>
      </c>
      <c r="U317" s="13"/>
      <c r="V317" s="13"/>
      <c r="W317" s="14"/>
      <c r="X317" s="28">
        <v>-2.7145796881999997E-2</v>
      </c>
    </row>
    <row r="318" spans="1:24" x14ac:dyDescent="0.2">
      <c r="A318" s="9" t="s">
        <v>42</v>
      </c>
      <c r="B318" s="10" t="s">
        <v>429</v>
      </c>
      <c r="C318" s="11">
        <v>50.695458934380994</v>
      </c>
      <c r="D318" s="11">
        <v>3.190995311664</v>
      </c>
      <c r="E318" s="11">
        <v>47.504463622716997</v>
      </c>
      <c r="F318" s="11">
        <v>-1.853253879778</v>
      </c>
      <c r="G318" s="11">
        <v>43.941628851013</v>
      </c>
      <c r="H318" s="13">
        <v>3.7546999999999997E-2</v>
      </c>
      <c r="I318" s="12">
        <v>4.5837388959670005</v>
      </c>
      <c r="J318" s="11">
        <v>-1.392743584303</v>
      </c>
      <c r="K318" s="13"/>
      <c r="L318" s="13"/>
      <c r="M318" s="14"/>
      <c r="N318" s="12">
        <v>40.121435294310999</v>
      </c>
      <c r="O318" s="11">
        <v>7.3830283284050005</v>
      </c>
      <c r="P318" s="13"/>
      <c r="Q318" s="13"/>
      <c r="R318" s="14"/>
      <c r="S318" s="12">
        <v>44.705174190278001</v>
      </c>
      <c r="T318" s="11">
        <v>5.9902847441020004</v>
      </c>
      <c r="U318" s="13"/>
      <c r="V318" s="13"/>
      <c r="W318" s="14"/>
      <c r="X318" s="28">
        <v>0</v>
      </c>
    </row>
    <row r="319" spans="1:24" x14ac:dyDescent="0.2">
      <c r="A319" s="9" t="s">
        <v>109</v>
      </c>
      <c r="B319" s="10" t="s">
        <v>496</v>
      </c>
      <c r="C319" s="11">
        <v>44.324819195914003</v>
      </c>
      <c r="D319" s="11">
        <v>4.9951024166860005</v>
      </c>
      <c r="E319" s="11">
        <v>39.329716779228001</v>
      </c>
      <c r="F319" s="11">
        <v>-2.7261493969040003</v>
      </c>
      <c r="G319" s="11">
        <v>36.379988020784999</v>
      </c>
      <c r="H319" s="13">
        <v>6.4822000000000005E-2</v>
      </c>
      <c r="I319" s="12">
        <v>5.3827307328080005</v>
      </c>
      <c r="J319" s="11">
        <v>-0.38762831612199999</v>
      </c>
      <c r="K319" s="13"/>
      <c r="L319" s="13"/>
      <c r="M319" s="14"/>
      <c r="N319" s="12">
        <v>32.994134366791002</v>
      </c>
      <c r="O319" s="11">
        <v>6.3355824124360005</v>
      </c>
      <c r="P319" s="13"/>
      <c r="Q319" s="13"/>
      <c r="R319" s="14"/>
      <c r="S319" s="12">
        <v>38.376865099599001</v>
      </c>
      <c r="T319" s="11">
        <v>5.9479540963140005</v>
      </c>
      <c r="U319" s="13"/>
      <c r="V319" s="13"/>
      <c r="W319" s="14"/>
      <c r="X319" s="28">
        <v>0</v>
      </c>
    </row>
    <row r="320" spans="1:24" x14ac:dyDescent="0.2">
      <c r="A320" s="9" t="s">
        <v>126</v>
      </c>
      <c r="B320" s="10" t="s">
        <v>513</v>
      </c>
      <c r="C320" s="11">
        <v>95.22380875975</v>
      </c>
      <c r="D320" s="11">
        <v>22.981260733208</v>
      </c>
      <c r="E320" s="11">
        <v>72.242548026541996</v>
      </c>
      <c r="F320" s="11">
        <v>27.747875353810002</v>
      </c>
      <c r="G320" s="11">
        <v>66.824356924552006</v>
      </c>
      <c r="H320" s="13">
        <v>0</v>
      </c>
      <c r="I320" s="12">
        <v>21.726880912454</v>
      </c>
      <c r="J320" s="11">
        <v>1.2543798207550001</v>
      </c>
      <c r="K320" s="13"/>
      <c r="L320" s="13"/>
      <c r="M320" s="14"/>
      <c r="N320" s="12">
        <v>62.525792435439996</v>
      </c>
      <c r="O320" s="11">
        <v>9.7167555911020003</v>
      </c>
      <c r="P320" s="13"/>
      <c r="Q320" s="13"/>
      <c r="R320" s="14"/>
      <c r="S320" s="12">
        <v>84.252673347893989</v>
      </c>
      <c r="T320" s="11">
        <v>10.971135411857</v>
      </c>
      <c r="U320" s="13"/>
      <c r="V320" s="13"/>
      <c r="W320" s="14"/>
      <c r="X320" s="28">
        <v>0</v>
      </c>
    </row>
    <row r="321" spans="1:24" x14ac:dyDescent="0.2">
      <c r="A321" s="9" t="s">
        <v>372</v>
      </c>
      <c r="B321" s="10" t="s">
        <v>759</v>
      </c>
      <c r="C321" s="11">
        <v>2.44921284102</v>
      </c>
      <c r="D321" s="11">
        <v>0</v>
      </c>
      <c r="E321" s="11">
        <v>2.44921284102</v>
      </c>
      <c r="F321" s="11">
        <v>-20.309845195285998</v>
      </c>
      <c r="G321" s="11">
        <v>2.2655218779440003</v>
      </c>
      <c r="H321" s="11">
        <v>0.5</v>
      </c>
      <c r="I321" s="12"/>
      <c r="J321" s="11">
        <v>0</v>
      </c>
      <c r="K321" s="13"/>
      <c r="L321" s="13"/>
      <c r="M321" s="14"/>
      <c r="N321" s="12"/>
      <c r="O321" s="11">
        <v>2.44921284102</v>
      </c>
      <c r="P321" s="13"/>
      <c r="Q321" s="13"/>
      <c r="R321" s="14"/>
      <c r="S321" s="12"/>
      <c r="T321" s="11">
        <v>2.44921284102</v>
      </c>
      <c r="U321" s="13"/>
      <c r="V321" s="13"/>
      <c r="W321" s="14"/>
      <c r="X321" s="28">
        <v>-0.31278144455199997</v>
      </c>
    </row>
    <row r="322" spans="1:24" x14ac:dyDescent="0.2">
      <c r="A322" s="9" t="s">
        <v>242</v>
      </c>
      <c r="B322" s="10" t="s">
        <v>629</v>
      </c>
      <c r="C322" s="11">
        <v>2.448967921235</v>
      </c>
      <c r="D322" s="11">
        <v>0</v>
      </c>
      <c r="E322" s="11">
        <v>2.448967921235</v>
      </c>
      <c r="F322" s="11">
        <v>-8.3431371981469997</v>
      </c>
      <c r="G322" s="11">
        <v>2.2652953271429999</v>
      </c>
      <c r="H322" s="11">
        <v>0.5</v>
      </c>
      <c r="I322" s="12"/>
      <c r="J322" s="11">
        <v>0</v>
      </c>
      <c r="K322" s="13"/>
      <c r="L322" s="13"/>
      <c r="M322" s="14"/>
      <c r="N322" s="12"/>
      <c r="O322" s="11">
        <v>2.448967921235</v>
      </c>
      <c r="P322" s="13"/>
      <c r="Q322" s="13"/>
      <c r="R322" s="14"/>
      <c r="S322" s="12"/>
      <c r="T322" s="11">
        <v>2.448967921235</v>
      </c>
      <c r="U322" s="13"/>
      <c r="V322" s="13"/>
      <c r="W322" s="14"/>
      <c r="X322" s="28">
        <v>-0.54925338316399996</v>
      </c>
    </row>
    <row r="323" spans="1:24" x14ac:dyDescent="0.2">
      <c r="A323" s="9" t="s">
        <v>79</v>
      </c>
      <c r="B323" s="10" t="s">
        <v>466</v>
      </c>
      <c r="C323" s="11">
        <v>118.10263704089101</v>
      </c>
      <c r="D323" s="11">
        <v>16.279148385462999</v>
      </c>
      <c r="E323" s="11">
        <v>101.82348865542801</v>
      </c>
      <c r="F323" s="11">
        <v>75.355238226566996</v>
      </c>
      <c r="G323" s="11">
        <v>94.186727006270999</v>
      </c>
      <c r="H323" s="13">
        <v>0</v>
      </c>
      <c r="I323" s="12">
        <v>13.677654891248</v>
      </c>
      <c r="J323" s="13"/>
      <c r="K323" s="11">
        <v>2.6014934942150001</v>
      </c>
      <c r="L323" s="13"/>
      <c r="M323" s="14"/>
      <c r="N323" s="12">
        <v>96.407167164240008</v>
      </c>
      <c r="O323" s="13"/>
      <c r="P323" s="11">
        <v>5.4163214911879995</v>
      </c>
      <c r="Q323" s="13"/>
      <c r="R323" s="14"/>
      <c r="S323" s="12">
        <v>110.084822055488</v>
      </c>
      <c r="T323" s="13"/>
      <c r="U323" s="11">
        <v>8.0178149854029996</v>
      </c>
      <c r="V323" s="13"/>
      <c r="W323" s="14"/>
      <c r="X323" s="28">
        <v>0</v>
      </c>
    </row>
    <row r="324" spans="1:24" x14ac:dyDescent="0.2">
      <c r="A324" s="9" t="s">
        <v>356</v>
      </c>
      <c r="B324" s="10" t="s">
        <v>743</v>
      </c>
      <c r="C324" s="11">
        <v>2.8561831320860001</v>
      </c>
      <c r="D324" s="11">
        <v>0</v>
      </c>
      <c r="E324" s="11">
        <v>2.8561831320860001</v>
      </c>
      <c r="F324" s="11">
        <v>-18.542143372213999</v>
      </c>
      <c r="G324" s="11">
        <v>2.6419693971789999</v>
      </c>
      <c r="H324" s="11">
        <v>0.5</v>
      </c>
      <c r="I324" s="12"/>
      <c r="J324" s="11">
        <v>0</v>
      </c>
      <c r="K324" s="13"/>
      <c r="L324" s="13"/>
      <c r="M324" s="14"/>
      <c r="N324" s="12"/>
      <c r="O324" s="11">
        <v>2.8561831320860001</v>
      </c>
      <c r="P324" s="13"/>
      <c r="Q324" s="13"/>
      <c r="R324" s="14"/>
      <c r="S324" s="12"/>
      <c r="T324" s="11">
        <v>2.8561831320860001</v>
      </c>
      <c r="U324" s="13"/>
      <c r="V324" s="13"/>
      <c r="W324" s="14"/>
      <c r="X324" s="28">
        <v>-0.31302997211299999</v>
      </c>
    </row>
    <row r="325" spans="1:24" x14ac:dyDescent="0.2">
      <c r="A325" s="9" t="s">
        <v>59</v>
      </c>
      <c r="B325" s="10" t="s">
        <v>446</v>
      </c>
      <c r="C325" s="11">
        <v>112.63999029414801</v>
      </c>
      <c r="D325" s="11">
        <v>27.507382786139001</v>
      </c>
      <c r="E325" s="11">
        <v>85.132607508009002</v>
      </c>
      <c r="F325" s="11">
        <v>39.266636351061997</v>
      </c>
      <c r="G325" s="11">
        <v>78.747661944909012</v>
      </c>
      <c r="H325" s="13">
        <v>0</v>
      </c>
      <c r="I325" s="12">
        <v>26.089025767065998</v>
      </c>
      <c r="J325" s="11">
        <v>1.4183570190729999</v>
      </c>
      <c r="K325" s="13"/>
      <c r="L325" s="13"/>
      <c r="M325" s="14"/>
      <c r="N325" s="12">
        <v>73.522618686643</v>
      </c>
      <c r="O325" s="11">
        <v>11.609988821366001</v>
      </c>
      <c r="P325" s="13"/>
      <c r="Q325" s="13"/>
      <c r="R325" s="14"/>
      <c r="S325" s="12">
        <v>99.611644453709005</v>
      </c>
      <c r="T325" s="11">
        <v>13.028345840439</v>
      </c>
      <c r="U325" s="13"/>
      <c r="V325" s="13"/>
      <c r="W325" s="14"/>
      <c r="X325" s="28">
        <v>0</v>
      </c>
    </row>
    <row r="326" spans="1:24" x14ac:dyDescent="0.2">
      <c r="A326" s="9" t="s">
        <v>80</v>
      </c>
      <c r="B326" s="10" t="s">
        <v>467</v>
      </c>
      <c r="C326" s="11">
        <v>114.133781440742</v>
      </c>
      <c r="D326" s="11">
        <v>0</v>
      </c>
      <c r="E326" s="11">
        <v>114.133781440742</v>
      </c>
      <c r="F326" s="11">
        <v>64.354596366246994</v>
      </c>
      <c r="G326" s="11">
        <v>105.57374783268601</v>
      </c>
      <c r="H326" s="13">
        <v>0</v>
      </c>
      <c r="I326" s="12">
        <v>0</v>
      </c>
      <c r="J326" s="13"/>
      <c r="K326" s="11">
        <v>0</v>
      </c>
      <c r="L326" s="13"/>
      <c r="M326" s="14"/>
      <c r="N326" s="12">
        <v>102.561662460081</v>
      </c>
      <c r="O326" s="13"/>
      <c r="P326" s="11">
        <v>11.572118980660999</v>
      </c>
      <c r="Q326" s="13"/>
      <c r="R326" s="14"/>
      <c r="S326" s="12">
        <v>102.561662460081</v>
      </c>
      <c r="T326" s="13"/>
      <c r="U326" s="11">
        <v>11.572118980660999</v>
      </c>
      <c r="V326" s="13"/>
      <c r="W326" s="14"/>
      <c r="X326" s="28">
        <v>-17.258665366262001</v>
      </c>
    </row>
    <row r="327" spans="1:24" x14ac:dyDescent="0.2">
      <c r="A327" s="9" t="s">
        <v>365</v>
      </c>
      <c r="B327" s="10" t="s">
        <v>752</v>
      </c>
      <c r="C327" s="11">
        <v>1.554926121194</v>
      </c>
      <c r="D327" s="11">
        <v>0</v>
      </c>
      <c r="E327" s="11">
        <v>1.554926121194</v>
      </c>
      <c r="F327" s="11">
        <v>-13.312629371985</v>
      </c>
      <c r="G327" s="11">
        <v>1.438306662105</v>
      </c>
      <c r="H327" s="11">
        <v>0.5</v>
      </c>
      <c r="I327" s="12"/>
      <c r="J327" s="11">
        <v>0</v>
      </c>
      <c r="K327" s="13"/>
      <c r="L327" s="13"/>
      <c r="M327" s="14"/>
      <c r="N327" s="12"/>
      <c r="O327" s="11">
        <v>1.554926121194</v>
      </c>
      <c r="P327" s="13"/>
      <c r="Q327" s="13"/>
      <c r="R327" s="14"/>
      <c r="S327" s="12"/>
      <c r="T327" s="11">
        <v>1.554926121194</v>
      </c>
      <c r="U327" s="13"/>
      <c r="V327" s="13"/>
      <c r="W327" s="14"/>
      <c r="X327" s="28">
        <v>-0.933295065664</v>
      </c>
    </row>
    <row r="328" spans="1:24" x14ac:dyDescent="0.2">
      <c r="A328" s="9" t="s">
        <v>34</v>
      </c>
      <c r="B328" s="10" t="s">
        <v>421</v>
      </c>
      <c r="C328" s="11">
        <v>42.714052192008999</v>
      </c>
      <c r="D328" s="11">
        <v>6.6092313040560002</v>
      </c>
      <c r="E328" s="11">
        <v>36.104820887952997</v>
      </c>
      <c r="F328" s="11">
        <v>19.089466407718</v>
      </c>
      <c r="G328" s="11">
        <v>33.396959321357002</v>
      </c>
      <c r="H328" s="13">
        <v>0</v>
      </c>
      <c r="I328" s="12">
        <v>8.2569663296370006</v>
      </c>
      <c r="J328" s="11">
        <v>-1.6477350255809999</v>
      </c>
      <c r="K328" s="13"/>
      <c r="L328" s="13"/>
      <c r="M328" s="14"/>
      <c r="N328" s="12">
        <v>28.933843051199002</v>
      </c>
      <c r="O328" s="11">
        <v>7.170977836754</v>
      </c>
      <c r="P328" s="13"/>
      <c r="Q328" s="13"/>
      <c r="R328" s="14"/>
      <c r="S328" s="12">
        <v>37.190809380836001</v>
      </c>
      <c r="T328" s="11">
        <v>5.5232428111730005</v>
      </c>
      <c r="U328" s="13"/>
      <c r="V328" s="13"/>
      <c r="W328" s="14"/>
      <c r="X328" s="28">
        <v>0</v>
      </c>
    </row>
    <row r="329" spans="1:24" x14ac:dyDescent="0.2">
      <c r="A329" s="9" t="s">
        <v>278</v>
      </c>
      <c r="B329" s="10" t="s">
        <v>665</v>
      </c>
      <c r="C329" s="11">
        <v>4.3666395412529999</v>
      </c>
      <c r="D329" s="11">
        <v>0.11314374967400001</v>
      </c>
      <c r="E329" s="11">
        <v>4.2534957915789997</v>
      </c>
      <c r="F329" s="11">
        <v>-12.582039063907999</v>
      </c>
      <c r="G329" s="11">
        <v>3.9344836072109999</v>
      </c>
      <c r="H329" s="11">
        <v>0.5</v>
      </c>
      <c r="I329" s="12"/>
      <c r="J329" s="11">
        <v>0.11314374967400001</v>
      </c>
      <c r="K329" s="13"/>
      <c r="L329" s="13"/>
      <c r="M329" s="14"/>
      <c r="N329" s="12"/>
      <c r="O329" s="11">
        <v>4.2534957915789997</v>
      </c>
      <c r="P329" s="13"/>
      <c r="Q329" s="13"/>
      <c r="R329" s="14"/>
      <c r="S329" s="12"/>
      <c r="T329" s="11">
        <v>4.3666395412529999</v>
      </c>
      <c r="U329" s="13"/>
      <c r="V329" s="13"/>
      <c r="W329" s="14"/>
      <c r="X329" s="28">
        <v>0</v>
      </c>
    </row>
    <row r="330" spans="1:24" x14ac:dyDescent="0.2">
      <c r="A330" s="9" t="s">
        <v>127</v>
      </c>
      <c r="B330" s="10" t="s">
        <v>514</v>
      </c>
      <c r="C330" s="11">
        <v>36.281357227979996</v>
      </c>
      <c r="D330" s="11">
        <v>4.26789529837</v>
      </c>
      <c r="E330" s="11">
        <v>32.013461929609996</v>
      </c>
      <c r="F330" s="11">
        <v>-24.078490509249001</v>
      </c>
      <c r="G330" s="11">
        <v>29.612452284890001</v>
      </c>
      <c r="H330" s="13">
        <v>0.42926799999999998</v>
      </c>
      <c r="I330" s="12">
        <v>5.4540163036339999</v>
      </c>
      <c r="J330" s="11">
        <v>-1.1861210052640001</v>
      </c>
      <c r="K330" s="13"/>
      <c r="L330" s="13"/>
      <c r="M330" s="14"/>
      <c r="N330" s="12">
        <v>25.478633410411998</v>
      </c>
      <c r="O330" s="11">
        <v>6.5348285191989994</v>
      </c>
      <c r="P330" s="13"/>
      <c r="Q330" s="13"/>
      <c r="R330" s="14"/>
      <c r="S330" s="12">
        <v>30.932649714045997</v>
      </c>
      <c r="T330" s="11">
        <v>5.3487075139349995</v>
      </c>
      <c r="U330" s="13"/>
      <c r="V330" s="13"/>
      <c r="W330" s="14"/>
      <c r="X330" s="28">
        <v>0</v>
      </c>
    </row>
    <row r="331" spans="1:24" x14ac:dyDescent="0.2">
      <c r="A331" s="9" t="s">
        <v>43</v>
      </c>
      <c r="B331" s="10" t="s">
        <v>430</v>
      </c>
      <c r="C331" s="11">
        <v>69.052253640257007</v>
      </c>
      <c r="D331" s="11">
        <v>13.23718213892</v>
      </c>
      <c r="E331" s="11">
        <v>55.815071501337002</v>
      </c>
      <c r="F331" s="11">
        <v>26.045303773540002</v>
      </c>
      <c r="G331" s="11">
        <v>51.628941138736998</v>
      </c>
      <c r="H331" s="13">
        <v>0</v>
      </c>
      <c r="I331" s="12">
        <v>12.894446953467</v>
      </c>
      <c r="J331" s="11">
        <v>0.34273518545300002</v>
      </c>
      <c r="K331" s="13"/>
      <c r="L331" s="13"/>
      <c r="M331" s="14"/>
      <c r="N331" s="12">
        <v>47.666029905582</v>
      </c>
      <c r="O331" s="11">
        <v>8.1490415957549995</v>
      </c>
      <c r="P331" s="13"/>
      <c r="Q331" s="13"/>
      <c r="R331" s="14"/>
      <c r="S331" s="12">
        <v>60.560476859049004</v>
      </c>
      <c r="T331" s="11">
        <v>8.4917767812079994</v>
      </c>
      <c r="U331" s="13"/>
      <c r="V331" s="13"/>
      <c r="W331" s="14"/>
      <c r="X331" s="28">
        <v>0</v>
      </c>
    </row>
    <row r="332" spans="1:24" x14ac:dyDescent="0.2">
      <c r="A332" s="9" t="s">
        <v>350</v>
      </c>
      <c r="B332" s="10" t="s">
        <v>737</v>
      </c>
      <c r="C332" s="11">
        <v>2.5029687566270002</v>
      </c>
      <c r="D332" s="11">
        <v>0.184528850662</v>
      </c>
      <c r="E332" s="11">
        <v>2.318439905965</v>
      </c>
      <c r="F332" s="11">
        <v>-11.526272910243001</v>
      </c>
      <c r="G332" s="11">
        <v>2.144556913018</v>
      </c>
      <c r="H332" s="11">
        <v>0.5</v>
      </c>
      <c r="I332" s="12"/>
      <c r="J332" s="11">
        <v>0.184528850662</v>
      </c>
      <c r="K332" s="13"/>
      <c r="L332" s="13"/>
      <c r="M332" s="14"/>
      <c r="N332" s="12"/>
      <c r="O332" s="11">
        <v>2.318439905965</v>
      </c>
      <c r="P332" s="13"/>
      <c r="Q332" s="13"/>
      <c r="R332" s="14"/>
      <c r="S332" s="12"/>
      <c r="T332" s="11">
        <v>2.5029687566270002</v>
      </c>
      <c r="U332" s="13"/>
      <c r="V332" s="13"/>
      <c r="W332" s="14"/>
      <c r="X332" s="28">
        <v>0</v>
      </c>
    </row>
    <row r="333" spans="1:24" x14ac:dyDescent="0.2">
      <c r="A333" s="9" t="s">
        <v>366</v>
      </c>
      <c r="B333" s="10" t="s">
        <v>753</v>
      </c>
      <c r="C333" s="11">
        <v>1.4466397938270001</v>
      </c>
      <c r="D333" s="11">
        <v>0</v>
      </c>
      <c r="E333" s="11">
        <v>1.4466397938270001</v>
      </c>
      <c r="F333" s="11">
        <v>-7.6927385681830005</v>
      </c>
      <c r="G333" s="11">
        <v>1.3381418092899999</v>
      </c>
      <c r="H333" s="11">
        <v>0.5</v>
      </c>
      <c r="I333" s="12"/>
      <c r="J333" s="11">
        <v>0</v>
      </c>
      <c r="K333" s="13"/>
      <c r="L333" s="13"/>
      <c r="M333" s="14"/>
      <c r="N333" s="12"/>
      <c r="O333" s="11">
        <v>1.4466397938270001</v>
      </c>
      <c r="P333" s="13"/>
      <c r="Q333" s="13"/>
      <c r="R333" s="14"/>
      <c r="S333" s="12"/>
      <c r="T333" s="11">
        <v>1.4466397938270001</v>
      </c>
      <c r="U333" s="13"/>
      <c r="V333" s="13"/>
      <c r="W333" s="14"/>
      <c r="X333" s="28">
        <v>-0.72881965994299991</v>
      </c>
    </row>
    <row r="334" spans="1:24" x14ac:dyDescent="0.2">
      <c r="A334" s="9" t="s">
        <v>340</v>
      </c>
      <c r="B334" s="10" t="s">
        <v>727</v>
      </c>
      <c r="C334" s="11">
        <v>2.6848910562049997</v>
      </c>
      <c r="D334" s="11">
        <v>0</v>
      </c>
      <c r="E334" s="11">
        <v>2.6848910562049997</v>
      </c>
      <c r="F334" s="11">
        <v>-14.996594155584001</v>
      </c>
      <c r="G334" s="11">
        <v>2.4835242269899998</v>
      </c>
      <c r="H334" s="11">
        <v>0.5</v>
      </c>
      <c r="I334" s="12"/>
      <c r="J334" s="11">
        <v>0</v>
      </c>
      <c r="K334" s="13"/>
      <c r="L334" s="13"/>
      <c r="M334" s="14"/>
      <c r="N334" s="12"/>
      <c r="O334" s="11">
        <v>2.6848910562049997</v>
      </c>
      <c r="P334" s="13"/>
      <c r="Q334" s="13"/>
      <c r="R334" s="14"/>
      <c r="S334" s="12"/>
      <c r="T334" s="11">
        <v>2.6848910562049997</v>
      </c>
      <c r="U334" s="13"/>
      <c r="V334" s="13"/>
      <c r="W334" s="14"/>
      <c r="X334" s="28">
        <v>-0.12793950731500001</v>
      </c>
    </row>
    <row r="335" spans="1:24" x14ac:dyDescent="0.2">
      <c r="A335" s="9" t="s">
        <v>211</v>
      </c>
      <c r="B335" s="10" t="s">
        <v>598</v>
      </c>
      <c r="C335" s="11">
        <v>3.3646733845719998</v>
      </c>
      <c r="D335" s="11">
        <v>0</v>
      </c>
      <c r="E335" s="11">
        <v>3.3646733845719998</v>
      </c>
      <c r="F335" s="11">
        <v>-10.225037814779</v>
      </c>
      <c r="G335" s="11">
        <v>3.1123228807290002</v>
      </c>
      <c r="H335" s="11">
        <v>0.5</v>
      </c>
      <c r="I335" s="12"/>
      <c r="J335" s="11">
        <v>0</v>
      </c>
      <c r="K335" s="13"/>
      <c r="L335" s="13"/>
      <c r="M335" s="14"/>
      <c r="N335" s="12"/>
      <c r="O335" s="11">
        <v>3.3646733845719998</v>
      </c>
      <c r="P335" s="13"/>
      <c r="Q335" s="13"/>
      <c r="R335" s="14"/>
      <c r="S335" s="12"/>
      <c r="T335" s="11">
        <v>3.3646733845719998</v>
      </c>
      <c r="U335" s="13"/>
      <c r="V335" s="13"/>
      <c r="W335" s="14"/>
      <c r="X335" s="28">
        <v>-0.13789147962699999</v>
      </c>
    </row>
    <row r="336" spans="1:24" x14ac:dyDescent="0.2">
      <c r="A336" s="9" t="s">
        <v>146</v>
      </c>
      <c r="B336" s="10" t="s">
        <v>533</v>
      </c>
      <c r="C336" s="11">
        <v>48.219747471963004</v>
      </c>
      <c r="D336" s="11">
        <v>9.8117196936169986</v>
      </c>
      <c r="E336" s="11">
        <v>38.408027778346003</v>
      </c>
      <c r="F336" s="11">
        <v>2.3114879800349999</v>
      </c>
      <c r="G336" s="11">
        <v>35.527425694969999</v>
      </c>
      <c r="H336" s="13">
        <v>0</v>
      </c>
      <c r="I336" s="13">
        <v>9.6383048260990005</v>
      </c>
      <c r="J336" s="11">
        <v>0.173414867518</v>
      </c>
      <c r="K336" s="13"/>
      <c r="L336" s="13"/>
      <c r="M336" s="14"/>
      <c r="N336" s="12">
        <v>33.425381542723002</v>
      </c>
      <c r="O336" s="11">
        <v>4.9826462356230001</v>
      </c>
      <c r="P336" s="13"/>
      <c r="Q336" s="13"/>
      <c r="R336" s="14"/>
      <c r="S336" s="12">
        <v>43.063686368822005</v>
      </c>
      <c r="T336" s="11">
        <v>5.156061103141</v>
      </c>
      <c r="U336" s="13"/>
      <c r="V336" s="13"/>
      <c r="W336" s="14"/>
      <c r="X336" s="28">
        <v>0</v>
      </c>
    </row>
    <row r="337" spans="1:24" x14ac:dyDescent="0.2">
      <c r="A337" s="9" t="s">
        <v>236</v>
      </c>
      <c r="B337" s="10" t="s">
        <v>623</v>
      </c>
      <c r="C337" s="11">
        <v>5.4374346098189994</v>
      </c>
      <c r="D337" s="11">
        <v>0.42191919488500002</v>
      </c>
      <c r="E337" s="11">
        <v>5.0155154149339998</v>
      </c>
      <c r="F337" s="11">
        <v>-5.7776689394430001</v>
      </c>
      <c r="G337" s="11">
        <v>4.6393517588139996</v>
      </c>
      <c r="H337" s="11">
        <v>0.5</v>
      </c>
      <c r="I337" s="13"/>
      <c r="J337" s="11">
        <v>0.42191919488500002</v>
      </c>
      <c r="K337" s="13"/>
      <c r="L337" s="13"/>
      <c r="M337" s="14"/>
      <c r="N337" s="12"/>
      <c r="O337" s="11">
        <v>5.0155154149339998</v>
      </c>
      <c r="P337" s="13"/>
      <c r="Q337" s="13"/>
      <c r="R337" s="14"/>
      <c r="S337" s="12"/>
      <c r="T337" s="11">
        <v>5.4374346098189994</v>
      </c>
      <c r="U337" s="13"/>
      <c r="V337" s="13"/>
      <c r="W337" s="14"/>
      <c r="X337" s="28">
        <v>0</v>
      </c>
    </row>
    <row r="338" spans="1:24" x14ac:dyDescent="0.2">
      <c r="A338" s="9" t="s">
        <v>253</v>
      </c>
      <c r="B338" s="10" t="s">
        <v>640</v>
      </c>
      <c r="C338" s="11">
        <v>2.3608478233099999</v>
      </c>
      <c r="D338" s="11">
        <v>0</v>
      </c>
      <c r="E338" s="11">
        <v>2.3608478233099999</v>
      </c>
      <c r="F338" s="11">
        <v>-17.828933276406001</v>
      </c>
      <c r="G338" s="11">
        <v>2.1837842365619999</v>
      </c>
      <c r="H338" s="14">
        <v>0.5</v>
      </c>
      <c r="I338" s="13"/>
      <c r="J338" s="11">
        <v>0</v>
      </c>
      <c r="K338" s="13"/>
      <c r="L338" s="13"/>
      <c r="M338" s="14"/>
      <c r="N338" s="13"/>
      <c r="O338" s="11">
        <v>2.3608478233099999</v>
      </c>
      <c r="P338" s="13"/>
      <c r="Q338" s="13"/>
      <c r="R338" s="14"/>
      <c r="S338" s="13"/>
      <c r="T338" s="11">
        <v>2.3608478233099999</v>
      </c>
      <c r="U338" s="13"/>
      <c r="V338" s="13"/>
      <c r="W338" s="14"/>
      <c r="X338" s="28">
        <v>-0.34785586777900002</v>
      </c>
    </row>
    <row r="339" spans="1:24" x14ac:dyDescent="0.2">
      <c r="A339" s="9" t="s">
        <v>243</v>
      </c>
      <c r="B339" s="10" t="s">
        <v>630</v>
      </c>
      <c r="C339" s="11">
        <v>1.8531779326410001</v>
      </c>
      <c r="D339" s="11">
        <v>2.2786184068999998E-2</v>
      </c>
      <c r="E339" s="11">
        <v>1.830391748572</v>
      </c>
      <c r="F339" s="11">
        <v>-13.247309760909001</v>
      </c>
      <c r="G339" s="11">
        <v>1.6931123674290001</v>
      </c>
      <c r="H339" s="14">
        <v>0.5</v>
      </c>
      <c r="I339" s="13"/>
      <c r="J339" s="11">
        <v>2.2786184068999998E-2</v>
      </c>
      <c r="K339" s="13"/>
      <c r="L339" s="13"/>
      <c r="M339" s="14"/>
      <c r="N339" s="13"/>
      <c r="O339" s="11">
        <v>1.830391748572</v>
      </c>
      <c r="P339" s="13"/>
      <c r="Q339" s="13"/>
      <c r="R339" s="14"/>
      <c r="S339" s="13"/>
      <c r="T339" s="11">
        <v>1.8531779326410001</v>
      </c>
      <c r="U339" s="13"/>
      <c r="V339" s="13"/>
      <c r="W339" s="14"/>
      <c r="X339" s="28">
        <v>0</v>
      </c>
    </row>
    <row r="340" spans="1:24" x14ac:dyDescent="0.2">
      <c r="A340" s="9" t="s">
        <v>279</v>
      </c>
      <c r="B340" s="10" t="s">
        <v>666</v>
      </c>
      <c r="C340" s="11">
        <v>5.1079426297549997</v>
      </c>
      <c r="D340" s="11">
        <v>9.7453362012E-2</v>
      </c>
      <c r="E340" s="11">
        <v>5.010489267743</v>
      </c>
      <c r="F340" s="11">
        <v>-9.3448499120240012</v>
      </c>
      <c r="G340" s="11">
        <v>4.6347025726619995</v>
      </c>
      <c r="H340" s="14">
        <v>0.5</v>
      </c>
      <c r="I340" s="13"/>
      <c r="J340" s="11">
        <v>9.7453362012E-2</v>
      </c>
      <c r="K340" s="13"/>
      <c r="L340" s="13"/>
      <c r="M340" s="14"/>
      <c r="N340" s="13"/>
      <c r="O340" s="11">
        <v>5.010489267743</v>
      </c>
      <c r="P340" s="13"/>
      <c r="Q340" s="13"/>
      <c r="R340" s="14"/>
      <c r="S340" s="13"/>
      <c r="T340" s="11">
        <v>5.1079426297549997</v>
      </c>
      <c r="U340" s="13"/>
      <c r="V340" s="13"/>
      <c r="W340" s="14"/>
      <c r="X340" s="28">
        <v>0</v>
      </c>
    </row>
    <row r="341" spans="1:24" x14ac:dyDescent="0.2">
      <c r="A341" s="9" t="s">
        <v>267</v>
      </c>
      <c r="B341" s="10" t="s">
        <v>654</v>
      </c>
      <c r="C341" s="11">
        <v>1.9776823795080001</v>
      </c>
      <c r="D341" s="11">
        <v>0</v>
      </c>
      <c r="E341" s="11">
        <v>1.9776823795080001</v>
      </c>
      <c r="F341" s="11">
        <v>-9.4437408823810003</v>
      </c>
      <c r="G341" s="11">
        <v>1.8293562010440001</v>
      </c>
      <c r="H341" s="14">
        <v>0.5</v>
      </c>
      <c r="I341" s="13"/>
      <c r="J341" s="11">
        <v>0</v>
      </c>
      <c r="K341" s="13"/>
      <c r="L341" s="13"/>
      <c r="M341" s="14"/>
      <c r="N341" s="13"/>
      <c r="O341" s="11">
        <v>1.9776823795080001</v>
      </c>
      <c r="P341" s="13"/>
      <c r="Q341" s="13"/>
      <c r="R341" s="14"/>
      <c r="S341" s="13"/>
      <c r="T341" s="11">
        <v>1.9776823795080001</v>
      </c>
      <c r="U341" s="13"/>
      <c r="V341" s="13"/>
      <c r="W341" s="14"/>
      <c r="X341" s="28">
        <v>-0.35044528171399997</v>
      </c>
    </row>
    <row r="342" spans="1:24" x14ac:dyDescent="0.2">
      <c r="A342" s="9" t="s">
        <v>140</v>
      </c>
      <c r="B342" s="10" t="s">
        <v>527</v>
      </c>
      <c r="C342" s="11">
        <v>39.619457137340007</v>
      </c>
      <c r="D342" s="11">
        <v>6.6973264078180001</v>
      </c>
      <c r="E342" s="11">
        <v>32.922130729522003</v>
      </c>
      <c r="F342" s="11">
        <v>-25.853790376446998</v>
      </c>
      <c r="G342" s="11">
        <v>30.452970924808</v>
      </c>
      <c r="H342" s="14">
        <v>0.43986999999999998</v>
      </c>
      <c r="I342" s="11">
        <v>6.8210977652820004</v>
      </c>
      <c r="J342" s="11">
        <v>-0.123771357464</v>
      </c>
      <c r="K342" s="13"/>
      <c r="L342" s="13"/>
      <c r="M342" s="14"/>
      <c r="N342" s="11">
        <v>27.369374697607</v>
      </c>
      <c r="O342" s="11">
        <v>5.5527560319160001</v>
      </c>
      <c r="P342" s="13"/>
      <c r="Q342" s="13"/>
      <c r="R342" s="14"/>
      <c r="S342" s="11">
        <v>34.190472462888998</v>
      </c>
      <c r="T342" s="11">
        <v>5.4289846744519998</v>
      </c>
      <c r="U342" s="13"/>
      <c r="V342" s="13"/>
      <c r="W342" s="14"/>
      <c r="X342" s="28">
        <v>0</v>
      </c>
    </row>
    <row r="343" spans="1:24" x14ac:dyDescent="0.2">
      <c r="A343" s="9" t="s">
        <v>280</v>
      </c>
      <c r="B343" s="10" t="s">
        <v>667</v>
      </c>
      <c r="C343" s="11">
        <v>2.28200075661</v>
      </c>
      <c r="D343" s="11">
        <v>0</v>
      </c>
      <c r="E343" s="11">
        <v>2.28200075661</v>
      </c>
      <c r="F343" s="11">
        <v>-22.010664190699</v>
      </c>
      <c r="G343" s="11">
        <v>2.1108506998640002</v>
      </c>
      <c r="H343" s="14">
        <v>0.5</v>
      </c>
      <c r="I343" s="13"/>
      <c r="J343" s="11">
        <v>0</v>
      </c>
      <c r="K343" s="13"/>
      <c r="L343" s="13"/>
      <c r="M343" s="14"/>
      <c r="N343" s="13"/>
      <c r="O343" s="11">
        <v>2.28200075661</v>
      </c>
      <c r="P343" s="13"/>
      <c r="Q343" s="13"/>
      <c r="R343" s="14"/>
      <c r="S343" s="13"/>
      <c r="T343" s="11">
        <v>2.28200075661</v>
      </c>
      <c r="U343" s="13"/>
      <c r="V343" s="13"/>
      <c r="W343" s="14"/>
      <c r="X343" s="28">
        <v>-0.99829613250399996</v>
      </c>
    </row>
    <row r="344" spans="1:24" x14ac:dyDescent="0.2">
      <c r="A344" s="9" t="s">
        <v>138</v>
      </c>
      <c r="B344" s="10" t="s">
        <v>525</v>
      </c>
      <c r="C344" s="11">
        <v>38.682427344853998</v>
      </c>
      <c r="D344" s="11">
        <v>6.4211212034820004</v>
      </c>
      <c r="E344" s="11">
        <v>32.261306141371996</v>
      </c>
      <c r="F344" s="11">
        <v>11.799842089897</v>
      </c>
      <c r="G344" s="11">
        <v>29.841708180769999</v>
      </c>
      <c r="H344" s="14">
        <v>0</v>
      </c>
      <c r="I344" s="11">
        <v>6.3035052142230006</v>
      </c>
      <c r="J344" s="11">
        <v>0.11761598925899999</v>
      </c>
      <c r="K344" s="13"/>
      <c r="L344" s="13"/>
      <c r="M344" s="14"/>
      <c r="N344" s="11">
        <v>28.120257278794003</v>
      </c>
      <c r="O344" s="11">
        <v>4.1410488625789998</v>
      </c>
      <c r="P344" s="13"/>
      <c r="Q344" s="13"/>
      <c r="R344" s="14"/>
      <c r="S344" s="11">
        <v>34.423762493017001</v>
      </c>
      <c r="T344" s="11">
        <v>4.2586648518379997</v>
      </c>
      <c r="U344" s="13"/>
      <c r="V344" s="13"/>
      <c r="W344" s="14"/>
      <c r="X344" s="28">
        <v>0</v>
      </c>
    </row>
    <row r="345" spans="1:24" x14ac:dyDescent="0.2">
      <c r="A345" s="9" t="s">
        <v>213</v>
      </c>
      <c r="B345" s="10" t="s">
        <v>600</v>
      </c>
      <c r="C345" s="11">
        <v>2.490774904677</v>
      </c>
      <c r="D345" s="11">
        <v>0.130663812805</v>
      </c>
      <c r="E345" s="11">
        <v>2.3601110918720001</v>
      </c>
      <c r="F345" s="11">
        <v>-2.4129969644310001</v>
      </c>
      <c r="G345" s="11">
        <v>2.1831027599820003</v>
      </c>
      <c r="H345" s="14">
        <v>0.5</v>
      </c>
      <c r="I345" s="13"/>
      <c r="J345" s="11">
        <v>0.130663812805</v>
      </c>
      <c r="K345" s="13"/>
      <c r="L345" s="13"/>
      <c r="M345" s="14"/>
      <c r="N345" s="13"/>
      <c r="O345" s="11">
        <v>2.3601110918720001</v>
      </c>
      <c r="P345" s="13"/>
      <c r="Q345" s="13"/>
      <c r="R345" s="14"/>
      <c r="S345" s="13"/>
      <c r="T345" s="11">
        <v>2.490774904677</v>
      </c>
      <c r="U345" s="13"/>
      <c r="V345" s="13"/>
      <c r="W345" s="14"/>
      <c r="X345" s="28">
        <v>0</v>
      </c>
    </row>
    <row r="346" spans="1:24" x14ac:dyDescent="0.2">
      <c r="A346" s="9" t="s">
        <v>13</v>
      </c>
      <c r="B346" s="10" t="s">
        <v>400</v>
      </c>
      <c r="C346" s="11">
        <v>143.84550424007401</v>
      </c>
      <c r="D346" s="11">
        <v>33.280612981430998</v>
      </c>
      <c r="E346" s="11">
        <v>110.564891258643</v>
      </c>
      <c r="F346" s="11">
        <v>4.7983072881439996</v>
      </c>
      <c r="G346" s="11">
        <v>102.272524414245</v>
      </c>
      <c r="H346" s="14">
        <v>0</v>
      </c>
      <c r="I346" s="11">
        <v>27.232393798776002</v>
      </c>
      <c r="J346" s="11">
        <v>6.0482191826560001</v>
      </c>
      <c r="K346" s="13"/>
      <c r="L346" s="13"/>
      <c r="M346" s="14"/>
      <c r="N346" s="11">
        <v>77.874677339599998</v>
      </c>
      <c r="O346" s="11">
        <v>32.690213919043003</v>
      </c>
      <c r="P346" s="13"/>
      <c r="Q346" s="13"/>
      <c r="R346" s="14"/>
      <c r="S346" s="11">
        <v>105.107071138376</v>
      </c>
      <c r="T346" s="11">
        <v>38.738433101699002</v>
      </c>
      <c r="U346" s="13"/>
      <c r="V346" s="13"/>
      <c r="W346" s="14"/>
      <c r="X346" s="28">
        <v>0</v>
      </c>
    </row>
    <row r="347" spans="1:24" x14ac:dyDescent="0.2">
      <c r="A347" s="9" t="s">
        <v>44</v>
      </c>
      <c r="B347" s="10" t="s">
        <v>431</v>
      </c>
      <c r="C347" s="11">
        <v>41.404236945165998</v>
      </c>
      <c r="D347" s="11">
        <v>5.29860084336</v>
      </c>
      <c r="E347" s="11">
        <v>36.105636101805999</v>
      </c>
      <c r="F347" s="11">
        <v>-48.217075476350004</v>
      </c>
      <c r="G347" s="11">
        <v>33.397713394170999</v>
      </c>
      <c r="H347" s="14">
        <v>0.5</v>
      </c>
      <c r="I347" s="11">
        <v>5.9498615782000002</v>
      </c>
      <c r="J347" s="11">
        <v>-0.65126073484000002</v>
      </c>
      <c r="K347" s="13"/>
      <c r="L347" s="13"/>
      <c r="M347" s="14"/>
      <c r="N347" s="11">
        <v>29.917297707382001</v>
      </c>
      <c r="O347" s="11">
        <v>6.1883383944250001</v>
      </c>
      <c r="P347" s="13"/>
      <c r="Q347" s="13"/>
      <c r="R347" s="14"/>
      <c r="S347" s="11">
        <v>35.867159285582005</v>
      </c>
      <c r="T347" s="11">
        <v>5.537077659585</v>
      </c>
      <c r="U347" s="13"/>
      <c r="V347" s="13"/>
      <c r="W347" s="14"/>
      <c r="X347" s="28">
        <v>0</v>
      </c>
    </row>
    <row r="348" spans="1:24" x14ac:dyDescent="0.2">
      <c r="A348" s="9" t="s">
        <v>281</v>
      </c>
      <c r="B348" s="10" t="s">
        <v>668</v>
      </c>
      <c r="C348" s="11">
        <v>2.3543069628579998</v>
      </c>
      <c r="D348" s="11">
        <v>0</v>
      </c>
      <c r="E348" s="11">
        <v>2.3543069628579998</v>
      </c>
      <c r="F348" s="11">
        <v>-19.445778672699998</v>
      </c>
      <c r="G348" s="11">
        <v>2.1777339406440004</v>
      </c>
      <c r="H348" s="14">
        <v>0.5</v>
      </c>
      <c r="I348" s="13"/>
      <c r="J348" s="11">
        <v>0</v>
      </c>
      <c r="K348" s="13"/>
      <c r="L348" s="13"/>
      <c r="M348" s="14"/>
      <c r="N348" s="13"/>
      <c r="O348" s="11">
        <v>2.3543069628579998</v>
      </c>
      <c r="P348" s="13"/>
      <c r="Q348" s="13"/>
      <c r="R348" s="14"/>
      <c r="S348" s="13"/>
      <c r="T348" s="11">
        <v>2.3543069628579998</v>
      </c>
      <c r="U348" s="13"/>
      <c r="V348" s="13"/>
      <c r="W348" s="14"/>
      <c r="X348" s="28">
        <v>-0.60608621410300001</v>
      </c>
    </row>
    <row r="349" spans="1:24" x14ac:dyDescent="0.2">
      <c r="A349" s="9" t="s">
        <v>159</v>
      </c>
      <c r="B349" s="10" t="s">
        <v>546</v>
      </c>
      <c r="C349" s="11">
        <v>24.208075395575001</v>
      </c>
      <c r="D349" s="11">
        <v>8.7962248303459987</v>
      </c>
      <c r="E349" s="11">
        <v>15.411850565229001</v>
      </c>
      <c r="F349" s="11">
        <v>10.901828014412001</v>
      </c>
      <c r="G349" s="11">
        <v>14.255961772837001</v>
      </c>
      <c r="H349" s="14">
        <v>0</v>
      </c>
      <c r="I349" s="13"/>
      <c r="J349" s="13"/>
      <c r="K349" s="11">
        <v>8.7962248303459987</v>
      </c>
      <c r="L349" s="13"/>
      <c r="M349" s="14"/>
      <c r="N349" s="13"/>
      <c r="O349" s="13"/>
      <c r="P349" s="11">
        <v>15.411850565229001</v>
      </c>
      <c r="Q349" s="13"/>
      <c r="R349" s="14"/>
      <c r="S349" s="13"/>
      <c r="T349" s="13"/>
      <c r="U349" s="11">
        <v>24.208075395575001</v>
      </c>
      <c r="V349" s="13"/>
      <c r="W349" s="14"/>
      <c r="X349" s="28">
        <v>0</v>
      </c>
    </row>
    <row r="350" spans="1:24" x14ac:dyDescent="0.2">
      <c r="A350" s="9" t="s">
        <v>237</v>
      </c>
      <c r="B350" s="10" t="s">
        <v>624</v>
      </c>
      <c r="C350" s="11">
        <v>1.538959329851</v>
      </c>
      <c r="D350" s="11">
        <v>0</v>
      </c>
      <c r="E350" s="11">
        <v>1.538959329851</v>
      </c>
      <c r="F350" s="11">
        <v>-16.040309295445002</v>
      </c>
      <c r="G350" s="11">
        <v>1.4235373801120002</v>
      </c>
      <c r="H350" s="14">
        <v>0.5</v>
      </c>
      <c r="I350" s="13"/>
      <c r="J350" s="11">
        <v>0</v>
      </c>
      <c r="K350" s="13"/>
      <c r="L350" s="13"/>
      <c r="M350" s="14"/>
      <c r="N350" s="13"/>
      <c r="O350" s="11">
        <v>1.538959329851</v>
      </c>
      <c r="P350" s="13"/>
      <c r="Q350" s="13"/>
      <c r="R350" s="14"/>
      <c r="S350" s="13"/>
      <c r="T350" s="11">
        <v>1.538959329851</v>
      </c>
      <c r="U350" s="13"/>
      <c r="V350" s="13"/>
      <c r="W350" s="14"/>
      <c r="X350" s="28">
        <v>-0.298447182684</v>
      </c>
    </row>
    <row r="351" spans="1:24" x14ac:dyDescent="0.2">
      <c r="A351" s="9" t="s">
        <v>336</v>
      </c>
      <c r="B351" s="10" t="s">
        <v>723</v>
      </c>
      <c r="C351" s="11">
        <v>2.349709778012</v>
      </c>
      <c r="D351" s="11">
        <v>0</v>
      </c>
      <c r="E351" s="11">
        <v>2.349709778012</v>
      </c>
      <c r="F351" s="11">
        <v>-22.807942767417</v>
      </c>
      <c r="G351" s="11">
        <v>2.1734815446610001</v>
      </c>
      <c r="H351" s="14">
        <v>0.5</v>
      </c>
      <c r="I351" s="13"/>
      <c r="J351" s="11">
        <v>0</v>
      </c>
      <c r="K351" s="13"/>
      <c r="L351" s="13"/>
      <c r="M351" s="14"/>
      <c r="N351" s="13"/>
      <c r="O351" s="11">
        <v>2.349709778012</v>
      </c>
      <c r="P351" s="13"/>
      <c r="Q351" s="13"/>
      <c r="R351" s="14"/>
      <c r="S351" s="13"/>
      <c r="T351" s="11">
        <v>2.349709778012</v>
      </c>
      <c r="U351" s="13"/>
      <c r="V351" s="13"/>
      <c r="W351" s="14"/>
      <c r="X351" s="28">
        <v>-0.223854254138</v>
      </c>
    </row>
    <row r="352" spans="1:24" x14ac:dyDescent="0.2">
      <c r="A352" s="9" t="s">
        <v>71</v>
      </c>
      <c r="B352" s="10" t="s">
        <v>458</v>
      </c>
      <c r="C352" s="11">
        <v>85.591725073904996</v>
      </c>
      <c r="D352" s="11">
        <v>14.075888302849</v>
      </c>
      <c r="E352" s="11">
        <v>71.515836771056001</v>
      </c>
      <c r="F352" s="11">
        <v>7.5586571997530001</v>
      </c>
      <c r="G352" s="11">
        <v>66.152149013227003</v>
      </c>
      <c r="H352" s="14">
        <v>0</v>
      </c>
      <c r="I352" s="11">
        <v>14.250513825033</v>
      </c>
      <c r="J352" s="11">
        <v>-0.17462552218400001</v>
      </c>
      <c r="K352" s="13"/>
      <c r="L352" s="13"/>
      <c r="M352" s="14"/>
      <c r="N352" s="11">
        <v>61.516319791709002</v>
      </c>
      <c r="O352" s="11">
        <v>9.9995169793469998</v>
      </c>
      <c r="P352" s="13"/>
      <c r="Q352" s="13"/>
      <c r="R352" s="14"/>
      <c r="S352" s="11">
        <v>75.766833616742005</v>
      </c>
      <c r="T352" s="11">
        <v>9.8248914571629999</v>
      </c>
      <c r="U352" s="13"/>
      <c r="V352" s="13"/>
      <c r="W352" s="14"/>
      <c r="X352" s="28">
        <v>0</v>
      </c>
    </row>
    <row r="353" spans="1:24" x14ac:dyDescent="0.2">
      <c r="A353" s="9" t="s">
        <v>65</v>
      </c>
      <c r="B353" s="10" t="s">
        <v>452</v>
      </c>
      <c r="C353" s="11">
        <v>91.671655808457004</v>
      </c>
      <c r="D353" s="11">
        <v>17.551397013064001</v>
      </c>
      <c r="E353" s="11">
        <v>74.120258795392999</v>
      </c>
      <c r="F353" s="11">
        <v>36.205344076649006</v>
      </c>
      <c r="G353" s="11">
        <v>68.561239385738006</v>
      </c>
      <c r="H353" s="14">
        <v>0</v>
      </c>
      <c r="I353" s="11">
        <v>17.074098842487</v>
      </c>
      <c r="J353" s="11">
        <v>0.47729817057700002</v>
      </c>
      <c r="K353" s="13"/>
      <c r="L353" s="13"/>
      <c r="M353" s="14"/>
      <c r="N353" s="11">
        <v>63.901488211420997</v>
      </c>
      <c r="O353" s="11">
        <v>10.218770583970999</v>
      </c>
      <c r="P353" s="13"/>
      <c r="Q353" s="13"/>
      <c r="R353" s="14"/>
      <c r="S353" s="11">
        <v>80.975587053908001</v>
      </c>
      <c r="T353" s="11">
        <v>10.696068754548</v>
      </c>
      <c r="U353" s="13"/>
      <c r="V353" s="13"/>
      <c r="W353" s="14"/>
      <c r="X353" s="28">
        <v>0</v>
      </c>
    </row>
    <row r="354" spans="1:24" x14ac:dyDescent="0.2">
      <c r="A354" s="9" t="s">
        <v>35</v>
      </c>
      <c r="B354" s="10" t="s">
        <v>422</v>
      </c>
      <c r="C354" s="11">
        <v>88.056300989825999</v>
      </c>
      <c r="D354" s="11">
        <v>18.502194917192</v>
      </c>
      <c r="E354" s="11">
        <v>69.554106072633999</v>
      </c>
      <c r="F354" s="11">
        <v>50.061502074597001</v>
      </c>
      <c r="G354" s="11">
        <v>64.337548117186003</v>
      </c>
      <c r="H354" s="14">
        <v>0</v>
      </c>
      <c r="I354" s="11">
        <v>17.220850502483</v>
      </c>
      <c r="J354" s="11">
        <v>1.2813444147089998</v>
      </c>
      <c r="K354" s="13"/>
      <c r="L354" s="13"/>
      <c r="M354" s="14"/>
      <c r="N354" s="11">
        <v>54.938479940564001</v>
      </c>
      <c r="O354" s="11">
        <v>14.615626132069</v>
      </c>
      <c r="P354" s="13"/>
      <c r="Q354" s="13"/>
      <c r="R354" s="14"/>
      <c r="S354" s="11">
        <v>72.159330443046997</v>
      </c>
      <c r="T354" s="11">
        <v>15.896970546778</v>
      </c>
      <c r="U354" s="13"/>
      <c r="V354" s="13"/>
      <c r="W354" s="14"/>
      <c r="X354" s="28">
        <v>0</v>
      </c>
    </row>
    <row r="355" spans="1:24" x14ac:dyDescent="0.2">
      <c r="A355" s="9" t="s">
        <v>14</v>
      </c>
      <c r="B355" s="10" t="s">
        <v>401</v>
      </c>
      <c r="C355" s="11">
        <v>96.353114930193996</v>
      </c>
      <c r="D355" s="11">
        <v>23.076364496263</v>
      </c>
      <c r="E355" s="11">
        <v>73.276750433930999</v>
      </c>
      <c r="F355" s="11">
        <v>39.021213392001002</v>
      </c>
      <c r="G355" s="11">
        <v>67.780994151385997</v>
      </c>
      <c r="H355" s="14">
        <v>0</v>
      </c>
      <c r="I355" s="11">
        <v>18.902171331452998</v>
      </c>
      <c r="J355" s="11">
        <v>4.174193164809</v>
      </c>
      <c r="K355" s="13"/>
      <c r="L355" s="13"/>
      <c r="M355" s="14"/>
      <c r="N355" s="11">
        <v>47.524834789952997</v>
      </c>
      <c r="O355" s="11">
        <v>25.751915643977998</v>
      </c>
      <c r="P355" s="13"/>
      <c r="Q355" s="13"/>
      <c r="R355" s="14"/>
      <c r="S355" s="11">
        <v>66.427006121405995</v>
      </c>
      <c r="T355" s="11">
        <v>29.926108808786999</v>
      </c>
      <c r="U355" s="13"/>
      <c r="V355" s="13"/>
      <c r="W355" s="14"/>
      <c r="X355" s="28">
        <v>0</v>
      </c>
    </row>
    <row r="356" spans="1:24" x14ac:dyDescent="0.2">
      <c r="A356" s="9" t="s">
        <v>136</v>
      </c>
      <c r="B356" s="10" t="s">
        <v>523</v>
      </c>
      <c r="C356" s="11">
        <v>32.404163564183996</v>
      </c>
      <c r="D356" s="11">
        <v>1.3427967270009999</v>
      </c>
      <c r="E356" s="11">
        <v>31.061366837182998</v>
      </c>
      <c r="F356" s="11">
        <v>-25.635218489612999</v>
      </c>
      <c r="G356" s="11">
        <v>28.731764324394</v>
      </c>
      <c r="H356" s="14">
        <v>0.45214700000000002</v>
      </c>
      <c r="I356" s="11">
        <v>2.593588714379</v>
      </c>
      <c r="J356" s="11">
        <v>-1.250791987378</v>
      </c>
      <c r="K356" s="13"/>
      <c r="L356" s="13"/>
      <c r="M356" s="14"/>
      <c r="N356" s="11">
        <v>25.677750642294001</v>
      </c>
      <c r="O356" s="11">
        <v>5.383616194889</v>
      </c>
      <c r="P356" s="13"/>
      <c r="Q356" s="13"/>
      <c r="R356" s="14"/>
      <c r="S356" s="11">
        <v>28.271339356673</v>
      </c>
      <c r="T356" s="11">
        <v>4.1328242075109998</v>
      </c>
      <c r="U356" s="13"/>
      <c r="V356" s="13"/>
      <c r="W356" s="14"/>
      <c r="X356" s="28">
        <v>0</v>
      </c>
    </row>
    <row r="357" spans="1:24" x14ac:dyDescent="0.2">
      <c r="A357" s="9" t="s">
        <v>373</v>
      </c>
      <c r="B357" s="10" t="s">
        <v>760</v>
      </c>
      <c r="C357" s="11">
        <v>3.4172923439739997</v>
      </c>
      <c r="D357" s="11">
        <v>0</v>
      </c>
      <c r="E357" s="11">
        <v>3.4172923439739997</v>
      </c>
      <c r="F357" s="11">
        <v>-24.999086860645001</v>
      </c>
      <c r="G357" s="11">
        <v>3.1609954181759998</v>
      </c>
      <c r="H357" s="14">
        <v>0.5</v>
      </c>
      <c r="I357" s="13"/>
      <c r="J357" s="11">
        <v>0</v>
      </c>
      <c r="K357" s="13"/>
      <c r="L357" s="13"/>
      <c r="M357" s="14"/>
      <c r="N357" s="13"/>
      <c r="O357" s="11">
        <v>3.4172923439739997</v>
      </c>
      <c r="P357" s="13"/>
      <c r="Q357" s="13"/>
      <c r="R357" s="14"/>
      <c r="S357" s="13"/>
      <c r="T357" s="11">
        <v>3.4172923439739997</v>
      </c>
      <c r="U357" s="13"/>
      <c r="V357" s="13"/>
      <c r="W357" s="14"/>
      <c r="X357" s="28">
        <v>-0.23719558598900001</v>
      </c>
    </row>
    <row r="358" spans="1:24" x14ac:dyDescent="0.2">
      <c r="A358" s="9" t="s">
        <v>81</v>
      </c>
      <c r="B358" s="10" t="s">
        <v>468</v>
      </c>
      <c r="C358" s="11">
        <v>63.546011263077993</v>
      </c>
      <c r="D358" s="11">
        <v>0</v>
      </c>
      <c r="E358" s="11">
        <v>63.546011263077993</v>
      </c>
      <c r="F358" s="11">
        <v>38.385175324574</v>
      </c>
      <c r="G358" s="11">
        <v>58.780060418346999</v>
      </c>
      <c r="H358" s="14">
        <v>0</v>
      </c>
      <c r="I358" s="11">
        <v>0</v>
      </c>
      <c r="J358" s="13"/>
      <c r="K358" s="11">
        <v>0</v>
      </c>
      <c r="L358" s="13"/>
      <c r="M358" s="14"/>
      <c r="N358" s="11">
        <v>59.349154703589996</v>
      </c>
      <c r="O358" s="13"/>
      <c r="P358" s="11">
        <v>4.1968565594880003</v>
      </c>
      <c r="Q358" s="13"/>
      <c r="R358" s="14"/>
      <c r="S358" s="11">
        <v>59.349154703589996</v>
      </c>
      <c r="T358" s="13"/>
      <c r="U358" s="11">
        <v>4.1968565594880003</v>
      </c>
      <c r="V358" s="13"/>
      <c r="W358" s="14"/>
      <c r="X358" s="28">
        <v>-0.49197498556699998</v>
      </c>
    </row>
    <row r="359" spans="1:24" x14ac:dyDescent="0.2">
      <c r="A359" s="9" t="s">
        <v>268</v>
      </c>
      <c r="B359" s="10" t="s">
        <v>655</v>
      </c>
      <c r="C359" s="11">
        <v>2.8147623255949998</v>
      </c>
      <c r="D359" s="11">
        <v>0</v>
      </c>
      <c r="E359" s="11">
        <v>2.8147623255949998</v>
      </c>
      <c r="F359" s="11">
        <v>-26.861634640466999</v>
      </c>
      <c r="G359" s="11">
        <v>2.6036551511749999</v>
      </c>
      <c r="H359" s="14">
        <v>0.5</v>
      </c>
      <c r="I359" s="13"/>
      <c r="J359" s="11">
        <v>0</v>
      </c>
      <c r="K359" s="13"/>
      <c r="L359" s="13"/>
      <c r="M359" s="14"/>
      <c r="N359" s="13"/>
      <c r="O359" s="11">
        <v>2.8147623255949998</v>
      </c>
      <c r="P359" s="13"/>
      <c r="Q359" s="13"/>
      <c r="R359" s="14"/>
      <c r="S359" s="13"/>
      <c r="T359" s="11">
        <v>2.8147623255949998</v>
      </c>
      <c r="U359" s="13"/>
      <c r="V359" s="13"/>
      <c r="W359" s="14"/>
      <c r="X359" s="28">
        <v>-0.38939243667899998</v>
      </c>
    </row>
    <row r="360" spans="1:24" x14ac:dyDescent="0.2">
      <c r="A360" s="9" t="s">
        <v>357</v>
      </c>
      <c r="B360" s="10" t="s">
        <v>744</v>
      </c>
      <c r="C360" s="11">
        <v>4.3318338136630006</v>
      </c>
      <c r="D360" s="11">
        <v>0.32246556903900003</v>
      </c>
      <c r="E360" s="11">
        <v>4.0093682446240004</v>
      </c>
      <c r="F360" s="11">
        <v>-7.6705917022050008</v>
      </c>
      <c r="G360" s="11">
        <v>3.7086656262770004</v>
      </c>
      <c r="H360" s="14">
        <v>0.5</v>
      </c>
      <c r="I360" s="13"/>
      <c r="J360" s="11">
        <v>0.32246556903900003</v>
      </c>
      <c r="K360" s="13"/>
      <c r="L360" s="13"/>
      <c r="M360" s="14"/>
      <c r="N360" s="13"/>
      <c r="O360" s="11">
        <v>4.0093682446240004</v>
      </c>
      <c r="P360" s="13"/>
      <c r="Q360" s="13"/>
      <c r="R360" s="14"/>
      <c r="S360" s="13"/>
      <c r="T360" s="11">
        <v>4.3318338136630006</v>
      </c>
      <c r="U360" s="13"/>
      <c r="V360" s="13"/>
      <c r="W360" s="14"/>
      <c r="X360" s="28">
        <v>0</v>
      </c>
    </row>
    <row r="361" spans="1:24" x14ac:dyDescent="0.2">
      <c r="A361" s="9" t="s">
        <v>367</v>
      </c>
      <c r="B361" s="10" t="s">
        <v>754</v>
      </c>
      <c r="C361" s="11">
        <v>1.98545980899</v>
      </c>
      <c r="D361" s="11">
        <v>0</v>
      </c>
      <c r="E361" s="11">
        <v>1.98545980899</v>
      </c>
      <c r="F361" s="11">
        <v>-13.752462906411999</v>
      </c>
      <c r="G361" s="11">
        <v>1.8365503233159999</v>
      </c>
      <c r="H361" s="14">
        <v>0.5</v>
      </c>
      <c r="I361" s="13"/>
      <c r="J361" s="11">
        <v>0</v>
      </c>
      <c r="K361" s="13"/>
      <c r="L361" s="13"/>
      <c r="M361" s="14"/>
      <c r="N361" s="13"/>
      <c r="O361" s="11">
        <v>1.98545980899</v>
      </c>
      <c r="P361" s="13"/>
      <c r="Q361" s="13"/>
      <c r="R361" s="14"/>
      <c r="S361" s="13"/>
      <c r="T361" s="11">
        <v>1.98545980899</v>
      </c>
      <c r="U361" s="13"/>
      <c r="V361" s="13"/>
      <c r="W361" s="14"/>
      <c r="X361" s="28">
        <v>-0.81406442928900002</v>
      </c>
    </row>
    <row r="362" spans="1:24" x14ac:dyDescent="0.2">
      <c r="A362" s="9" t="s">
        <v>225</v>
      </c>
      <c r="B362" s="10" t="s">
        <v>612</v>
      </c>
      <c r="C362" s="11">
        <v>2.9275366143660002</v>
      </c>
      <c r="D362" s="11">
        <v>0</v>
      </c>
      <c r="E362" s="11">
        <v>2.9275366143660002</v>
      </c>
      <c r="F362" s="11">
        <v>-10.170712414792</v>
      </c>
      <c r="G362" s="11">
        <v>2.7079713682880002</v>
      </c>
      <c r="H362" s="14">
        <v>0.5</v>
      </c>
      <c r="I362" s="13"/>
      <c r="J362" s="11">
        <v>0</v>
      </c>
      <c r="K362" s="13"/>
      <c r="L362" s="13"/>
      <c r="M362" s="14"/>
      <c r="N362" s="13"/>
      <c r="O362" s="11">
        <v>2.9275366143660002</v>
      </c>
      <c r="P362" s="13"/>
      <c r="Q362" s="13"/>
      <c r="R362" s="14"/>
      <c r="S362" s="13"/>
      <c r="T362" s="11">
        <v>2.9275366143660002</v>
      </c>
      <c r="U362" s="13"/>
      <c r="V362" s="13"/>
      <c r="W362" s="14"/>
      <c r="X362" s="28">
        <v>-0.87499270461899992</v>
      </c>
    </row>
    <row r="363" spans="1:24" x14ac:dyDescent="0.2">
      <c r="A363" s="9" t="s">
        <v>321</v>
      </c>
      <c r="B363" s="10" t="s">
        <v>708</v>
      </c>
      <c r="C363" s="11">
        <v>2.6229788931250004</v>
      </c>
      <c r="D363" s="11">
        <v>0.22328738141500001</v>
      </c>
      <c r="E363" s="11">
        <v>2.3996915117100004</v>
      </c>
      <c r="F363" s="11">
        <v>-9.4398737114610007</v>
      </c>
      <c r="G363" s="11">
        <v>2.2197146483319998</v>
      </c>
      <c r="H363" s="14">
        <v>0.5</v>
      </c>
      <c r="I363" s="13"/>
      <c r="J363" s="11">
        <v>0.22328738141500001</v>
      </c>
      <c r="K363" s="13"/>
      <c r="L363" s="13"/>
      <c r="M363" s="14"/>
      <c r="N363" s="13"/>
      <c r="O363" s="11">
        <v>2.3996915117100004</v>
      </c>
      <c r="P363" s="13"/>
      <c r="Q363" s="13"/>
      <c r="R363" s="14"/>
      <c r="S363" s="13"/>
      <c r="T363" s="11">
        <v>2.6229788931250004</v>
      </c>
      <c r="U363" s="13"/>
      <c r="V363" s="13"/>
      <c r="W363" s="14"/>
      <c r="X363" s="28">
        <v>0</v>
      </c>
    </row>
    <row r="364" spans="1:24" x14ac:dyDescent="0.2">
      <c r="A364" s="9" t="s">
        <v>269</v>
      </c>
      <c r="B364" s="10" t="s">
        <v>656</v>
      </c>
      <c r="C364" s="11">
        <v>2.8859381359029999</v>
      </c>
      <c r="D364" s="11">
        <v>0</v>
      </c>
      <c r="E364" s="11">
        <v>2.8859381359029999</v>
      </c>
      <c r="F364" s="11">
        <v>-21.569995947468001</v>
      </c>
      <c r="G364" s="11">
        <v>2.6694927757100002</v>
      </c>
      <c r="H364" s="14">
        <v>0.5</v>
      </c>
      <c r="I364" s="13"/>
      <c r="J364" s="11">
        <v>0</v>
      </c>
      <c r="K364" s="13"/>
      <c r="L364" s="13"/>
      <c r="M364" s="14"/>
      <c r="N364" s="13"/>
      <c r="O364" s="11">
        <v>2.8859381359029999</v>
      </c>
      <c r="P364" s="13"/>
      <c r="Q364" s="13"/>
      <c r="R364" s="14"/>
      <c r="S364" s="13"/>
      <c r="T364" s="11">
        <v>2.8859381359029999</v>
      </c>
      <c r="U364" s="13"/>
      <c r="V364" s="13"/>
      <c r="W364" s="14"/>
      <c r="X364" s="28">
        <v>-0.402698755977</v>
      </c>
    </row>
    <row r="365" spans="1:24" x14ac:dyDescent="0.2">
      <c r="A365" s="9" t="s">
        <v>129</v>
      </c>
      <c r="B365" s="10" t="s">
        <v>516</v>
      </c>
      <c r="C365" s="11">
        <v>17.945522473489003</v>
      </c>
      <c r="D365" s="11">
        <v>0</v>
      </c>
      <c r="E365" s="11">
        <v>17.945522473489003</v>
      </c>
      <c r="F365" s="11">
        <v>-24.442757114615002</v>
      </c>
      <c r="G365" s="11">
        <v>16.599608287977002</v>
      </c>
      <c r="H365" s="14">
        <v>0.5</v>
      </c>
      <c r="I365" s="11">
        <v>0</v>
      </c>
      <c r="J365" s="11">
        <v>0</v>
      </c>
      <c r="K365" s="13"/>
      <c r="L365" s="13"/>
      <c r="M365" s="14"/>
      <c r="N365" s="11">
        <v>13.410404342010001</v>
      </c>
      <c r="O365" s="11">
        <v>4.5351181314789999</v>
      </c>
      <c r="P365" s="13"/>
      <c r="Q365" s="13"/>
      <c r="R365" s="14"/>
      <c r="S365" s="11">
        <v>13.410404342010001</v>
      </c>
      <c r="T365" s="11">
        <v>4.5351181314789999</v>
      </c>
      <c r="U365" s="13"/>
      <c r="V365" s="13"/>
      <c r="W365" s="14"/>
      <c r="X365" s="28">
        <v>-3.5064669038630001</v>
      </c>
    </row>
    <row r="366" spans="1:24" x14ac:dyDescent="0.2">
      <c r="A366" s="9" t="s">
        <v>214</v>
      </c>
      <c r="B366" s="10" t="s">
        <v>601</v>
      </c>
      <c r="C366" s="11">
        <v>1.6338150772010001</v>
      </c>
      <c r="D366" s="11">
        <v>0</v>
      </c>
      <c r="E366" s="11">
        <v>1.6338150772010001</v>
      </c>
      <c r="F366" s="11">
        <v>-3.2702435375680001</v>
      </c>
      <c r="G366" s="11">
        <v>1.5112789464110001</v>
      </c>
      <c r="H366" s="14">
        <v>0.5</v>
      </c>
      <c r="I366" s="13"/>
      <c r="J366" s="11">
        <v>0</v>
      </c>
      <c r="K366" s="13"/>
      <c r="L366" s="13"/>
      <c r="M366" s="14"/>
      <c r="N366" s="13"/>
      <c r="O366" s="11">
        <v>1.6338150772010001</v>
      </c>
      <c r="P366" s="13"/>
      <c r="Q366" s="13"/>
      <c r="R366" s="14"/>
      <c r="S366" s="13"/>
      <c r="T366" s="11">
        <v>1.6338150772010001</v>
      </c>
      <c r="U366" s="13"/>
      <c r="V366" s="13"/>
      <c r="W366" s="14"/>
      <c r="X366" s="28">
        <v>-0.29337721856600002</v>
      </c>
    </row>
    <row r="367" spans="1:24" x14ac:dyDescent="0.2">
      <c r="A367" s="9" t="s">
        <v>218</v>
      </c>
      <c r="B367" s="10" t="s">
        <v>605</v>
      </c>
      <c r="C367" s="11">
        <v>2.8985546964159998</v>
      </c>
      <c r="D367" s="11">
        <v>0</v>
      </c>
      <c r="E367" s="11">
        <v>2.8985546964159998</v>
      </c>
      <c r="F367" s="11">
        <v>-10.164302783769001</v>
      </c>
      <c r="G367" s="11">
        <v>2.681163094185</v>
      </c>
      <c r="H367" s="14">
        <v>0.5</v>
      </c>
      <c r="I367" s="13"/>
      <c r="J367" s="11">
        <v>0</v>
      </c>
      <c r="K367" s="13"/>
      <c r="L367" s="13"/>
      <c r="M367" s="14"/>
      <c r="N367" s="13"/>
      <c r="O367" s="11">
        <v>2.8985546964159998</v>
      </c>
      <c r="P367" s="13"/>
      <c r="Q367" s="13"/>
      <c r="R367" s="14"/>
      <c r="S367" s="13"/>
      <c r="T367" s="11">
        <v>2.8985546964159998</v>
      </c>
      <c r="U367" s="13"/>
      <c r="V367" s="13"/>
      <c r="W367" s="14"/>
      <c r="X367" s="28">
        <v>-0.11345216721899999</v>
      </c>
    </row>
    <row r="368" spans="1:24" x14ac:dyDescent="0.2">
      <c r="A368" s="9" t="s">
        <v>292</v>
      </c>
      <c r="B368" s="10" t="s">
        <v>679</v>
      </c>
      <c r="C368" s="11">
        <v>3.2862910205299998</v>
      </c>
      <c r="D368" s="11">
        <v>0</v>
      </c>
      <c r="E368" s="11">
        <v>3.2862910205299998</v>
      </c>
      <c r="F368" s="11">
        <v>-10.435847416533999</v>
      </c>
      <c r="G368" s="11">
        <v>3.0398191939900001</v>
      </c>
      <c r="H368" s="14">
        <v>0.5</v>
      </c>
      <c r="I368" s="13"/>
      <c r="J368" s="11">
        <v>0</v>
      </c>
      <c r="K368" s="13"/>
      <c r="L368" s="13"/>
      <c r="M368" s="14"/>
      <c r="N368" s="13"/>
      <c r="O368" s="11">
        <v>3.2862910205299998</v>
      </c>
      <c r="P368" s="13"/>
      <c r="Q368" s="13"/>
      <c r="R368" s="14"/>
      <c r="S368" s="13"/>
      <c r="T368" s="11">
        <v>3.2862910205299998</v>
      </c>
      <c r="U368" s="13"/>
      <c r="V368" s="13"/>
      <c r="W368" s="14"/>
      <c r="X368" s="28">
        <v>-5.4973855762999999E-2</v>
      </c>
    </row>
    <row r="369" spans="1:24" x14ac:dyDescent="0.2">
      <c r="A369" s="9" t="s">
        <v>307</v>
      </c>
      <c r="B369" s="10" t="s">
        <v>694</v>
      </c>
      <c r="C369" s="11">
        <v>2.9967569055259999</v>
      </c>
      <c r="D369" s="11">
        <v>0</v>
      </c>
      <c r="E369" s="11">
        <v>2.9967569055259999</v>
      </c>
      <c r="F369" s="11">
        <v>-3.782740957458</v>
      </c>
      <c r="G369" s="11">
        <v>2.7720001376109997</v>
      </c>
      <c r="H369" s="14">
        <v>0.5</v>
      </c>
      <c r="I369" s="13"/>
      <c r="J369" s="11">
        <v>0</v>
      </c>
      <c r="K369" s="13"/>
      <c r="L369" s="13"/>
      <c r="M369" s="14"/>
      <c r="N369" s="13"/>
      <c r="O369" s="11">
        <v>2.9967569055259999</v>
      </c>
      <c r="P369" s="13"/>
      <c r="Q369" s="13"/>
      <c r="R369" s="14"/>
      <c r="S369" s="13"/>
      <c r="T369" s="11">
        <v>2.9967569055259999</v>
      </c>
      <c r="U369" s="13"/>
      <c r="V369" s="13"/>
      <c r="W369" s="14"/>
      <c r="X369" s="28">
        <v>-6.4946943081999997E-2</v>
      </c>
    </row>
    <row r="370" spans="1:24" x14ac:dyDescent="0.2">
      <c r="A370" s="9" t="s">
        <v>160</v>
      </c>
      <c r="B370" s="10" t="s">
        <v>547</v>
      </c>
      <c r="C370" s="11">
        <v>52.299326810674003</v>
      </c>
      <c r="D370" s="11">
        <v>18.856799601279999</v>
      </c>
      <c r="E370" s="11">
        <v>33.442527209394001</v>
      </c>
      <c r="F370" s="11">
        <v>22.827438568204002</v>
      </c>
      <c r="G370" s="11">
        <v>30.934337668689999</v>
      </c>
      <c r="H370" s="14">
        <v>0</v>
      </c>
      <c r="I370" s="13"/>
      <c r="J370" s="13"/>
      <c r="K370" s="11">
        <v>18.856799601279999</v>
      </c>
      <c r="L370" s="13"/>
      <c r="M370" s="14"/>
      <c r="N370" s="13"/>
      <c r="O370" s="13"/>
      <c r="P370" s="11">
        <v>33.442527209394001</v>
      </c>
      <c r="Q370" s="13"/>
      <c r="R370" s="14"/>
      <c r="S370" s="13"/>
      <c r="T370" s="13"/>
      <c r="U370" s="11">
        <v>52.299326810674003</v>
      </c>
      <c r="V370" s="13"/>
      <c r="W370" s="14"/>
      <c r="X370" s="28">
        <v>0</v>
      </c>
    </row>
    <row r="371" spans="1:24" x14ac:dyDescent="0.2">
      <c r="A371" s="9" t="s">
        <v>337</v>
      </c>
      <c r="B371" s="10" t="s">
        <v>724</v>
      </c>
      <c r="C371" s="11">
        <v>2.205222489219</v>
      </c>
      <c r="D371" s="11">
        <v>7.756843320899999E-2</v>
      </c>
      <c r="E371" s="11">
        <v>2.1276540560099999</v>
      </c>
      <c r="F371" s="11">
        <v>-11.251037169285999</v>
      </c>
      <c r="G371" s="11">
        <v>1.9680800018090001</v>
      </c>
      <c r="H371" s="14">
        <v>0.5</v>
      </c>
      <c r="I371" s="13"/>
      <c r="J371" s="11">
        <v>7.756843320899999E-2</v>
      </c>
      <c r="K371" s="13"/>
      <c r="L371" s="13"/>
      <c r="M371" s="14"/>
      <c r="N371" s="13"/>
      <c r="O371" s="11">
        <v>2.1276540560099999</v>
      </c>
      <c r="P371" s="13"/>
      <c r="Q371" s="13"/>
      <c r="R371" s="14"/>
      <c r="S371" s="13"/>
      <c r="T371" s="11">
        <v>2.205222489219</v>
      </c>
      <c r="U371" s="13"/>
      <c r="V371" s="13"/>
      <c r="W371" s="14"/>
      <c r="X371" s="28">
        <v>0</v>
      </c>
    </row>
    <row r="372" spans="1:24" x14ac:dyDescent="0.2">
      <c r="A372" s="9" t="s">
        <v>341</v>
      </c>
      <c r="B372" s="10" t="s">
        <v>728</v>
      </c>
      <c r="C372" s="11">
        <v>1.198723952808</v>
      </c>
      <c r="D372" s="11">
        <v>6.3404332520000002E-3</v>
      </c>
      <c r="E372" s="11">
        <v>1.192383519556</v>
      </c>
      <c r="F372" s="11">
        <v>-3.3167099446620001</v>
      </c>
      <c r="G372" s="11">
        <v>1.1029547555899999</v>
      </c>
      <c r="H372" s="14">
        <v>0.5</v>
      </c>
      <c r="I372" s="13"/>
      <c r="J372" s="11">
        <v>6.3404332520000002E-3</v>
      </c>
      <c r="K372" s="13"/>
      <c r="L372" s="13"/>
      <c r="M372" s="14"/>
      <c r="N372" s="13"/>
      <c r="O372" s="11">
        <v>1.192383519556</v>
      </c>
      <c r="P372" s="13"/>
      <c r="Q372" s="13"/>
      <c r="R372" s="14"/>
      <c r="S372" s="13"/>
      <c r="T372" s="11">
        <v>1.198723952808</v>
      </c>
      <c r="U372" s="13"/>
      <c r="V372" s="13"/>
      <c r="W372" s="14"/>
      <c r="X372" s="28">
        <v>0</v>
      </c>
    </row>
    <row r="373" spans="1:24" x14ac:dyDescent="0.2">
      <c r="A373" s="9" t="s">
        <v>82</v>
      </c>
      <c r="B373" s="10" t="s">
        <v>469</v>
      </c>
      <c r="C373" s="11">
        <v>78.576749524137</v>
      </c>
      <c r="D373" s="11">
        <v>0</v>
      </c>
      <c r="E373" s="11">
        <v>78.576749524137</v>
      </c>
      <c r="F373" s="11">
        <v>44.104948879899005</v>
      </c>
      <c r="G373" s="11">
        <v>72.683493309827</v>
      </c>
      <c r="H373" s="14">
        <v>0</v>
      </c>
      <c r="I373" s="11">
        <v>0</v>
      </c>
      <c r="J373" s="13"/>
      <c r="K373" s="11">
        <v>0</v>
      </c>
      <c r="L373" s="13"/>
      <c r="M373" s="14"/>
      <c r="N373" s="11">
        <v>73.085668498643997</v>
      </c>
      <c r="O373" s="13"/>
      <c r="P373" s="11">
        <v>5.491081025493</v>
      </c>
      <c r="Q373" s="13"/>
      <c r="R373" s="14"/>
      <c r="S373" s="11">
        <v>73.085668498643997</v>
      </c>
      <c r="T373" s="13"/>
      <c r="U373" s="11">
        <v>5.491081025493</v>
      </c>
      <c r="V373" s="13"/>
      <c r="W373" s="14"/>
      <c r="X373" s="28">
        <v>-2.5797769353039999</v>
      </c>
    </row>
    <row r="374" spans="1:24" x14ac:dyDescent="0.2">
      <c r="A374" s="9" t="s">
        <v>161</v>
      </c>
      <c r="B374" s="10" t="s">
        <v>548</v>
      </c>
      <c r="C374" s="11">
        <v>37.862628195113999</v>
      </c>
      <c r="D374" s="11">
        <v>13.339001589437</v>
      </c>
      <c r="E374" s="11">
        <v>24.523626605677002</v>
      </c>
      <c r="F374" s="11">
        <v>15.882896893608001</v>
      </c>
      <c r="G374" s="11">
        <v>22.684354610250999</v>
      </c>
      <c r="H374" s="14">
        <v>0</v>
      </c>
      <c r="I374" s="13"/>
      <c r="J374" s="13"/>
      <c r="K374" s="11">
        <v>13.339001589437</v>
      </c>
      <c r="L374" s="13"/>
      <c r="M374" s="14"/>
      <c r="N374" s="13"/>
      <c r="O374" s="13"/>
      <c r="P374" s="11">
        <v>24.523626605677002</v>
      </c>
      <c r="Q374" s="13"/>
      <c r="R374" s="14"/>
      <c r="S374" s="13"/>
      <c r="T374" s="13"/>
      <c r="U374" s="11">
        <v>37.862628195113999</v>
      </c>
      <c r="V374" s="13"/>
      <c r="W374" s="14"/>
      <c r="X374" s="28">
        <v>0</v>
      </c>
    </row>
    <row r="375" spans="1:24" x14ac:dyDescent="0.2">
      <c r="A375" s="9" t="s">
        <v>15</v>
      </c>
      <c r="B375" s="10" t="s">
        <v>402</v>
      </c>
      <c r="C375" s="11">
        <v>119.242741292029</v>
      </c>
      <c r="D375" s="11">
        <v>29.635918546266002</v>
      </c>
      <c r="E375" s="11">
        <v>89.606822745762997</v>
      </c>
      <c r="F375" s="11">
        <v>-504.17738488728997</v>
      </c>
      <c r="G375" s="11">
        <v>82.886311039831</v>
      </c>
      <c r="H375" s="14">
        <v>0.5</v>
      </c>
      <c r="I375" s="11">
        <v>20.811619843380999</v>
      </c>
      <c r="J375" s="11">
        <v>8.8242987028850006</v>
      </c>
      <c r="K375" s="13"/>
      <c r="L375" s="13"/>
      <c r="M375" s="14"/>
      <c r="N375" s="11">
        <v>52.889898553508999</v>
      </c>
      <c r="O375" s="11">
        <v>36.716924192253998</v>
      </c>
      <c r="P375" s="13"/>
      <c r="Q375" s="13"/>
      <c r="R375" s="14"/>
      <c r="S375" s="11">
        <v>73.701518396889995</v>
      </c>
      <c r="T375" s="11">
        <v>45.541222895139001</v>
      </c>
      <c r="U375" s="13"/>
      <c r="V375" s="13"/>
      <c r="W375" s="14"/>
      <c r="X375" s="28">
        <v>0</v>
      </c>
    </row>
    <row r="376" spans="1:24" x14ac:dyDescent="0.2">
      <c r="A376" s="9" t="s">
        <v>219</v>
      </c>
      <c r="B376" s="10" t="s">
        <v>606</v>
      </c>
      <c r="C376" s="11">
        <v>2.02171773756</v>
      </c>
      <c r="D376" s="11">
        <v>0</v>
      </c>
      <c r="E376" s="11">
        <v>2.02171773756</v>
      </c>
      <c r="F376" s="11">
        <v>-5.2686496051789993</v>
      </c>
      <c r="G376" s="11">
        <v>1.870088907243</v>
      </c>
      <c r="H376" s="14">
        <v>0.5</v>
      </c>
      <c r="I376" s="13"/>
      <c r="J376" s="11">
        <v>0</v>
      </c>
      <c r="K376" s="13"/>
      <c r="L376" s="13"/>
      <c r="M376" s="14"/>
      <c r="N376" s="13"/>
      <c r="O376" s="11">
        <v>2.02171773756</v>
      </c>
      <c r="P376" s="13"/>
      <c r="Q376" s="13"/>
      <c r="R376" s="14"/>
      <c r="S376" s="13"/>
      <c r="T376" s="11">
        <v>2.02171773756</v>
      </c>
      <c r="U376" s="13"/>
      <c r="V376" s="13"/>
      <c r="W376" s="14"/>
      <c r="X376" s="28">
        <v>-0.48648733861400001</v>
      </c>
    </row>
    <row r="377" spans="1:24" x14ac:dyDescent="0.2">
      <c r="A377" s="9" t="s">
        <v>45</v>
      </c>
      <c r="B377" s="10" t="s">
        <v>432</v>
      </c>
      <c r="C377" s="11">
        <v>85.755930703429996</v>
      </c>
      <c r="D377" s="11">
        <v>15.76833660934</v>
      </c>
      <c r="E377" s="11">
        <v>69.987594094089999</v>
      </c>
      <c r="F377" s="11">
        <v>28.125782569031998</v>
      </c>
      <c r="G377" s="11">
        <v>64.738524537033996</v>
      </c>
      <c r="H377" s="14">
        <v>0</v>
      </c>
      <c r="I377" s="11">
        <v>15.546229357825</v>
      </c>
      <c r="J377" s="11">
        <v>0.22210725151500002</v>
      </c>
      <c r="K377" s="13"/>
      <c r="L377" s="13"/>
      <c r="M377" s="14"/>
      <c r="N377" s="11">
        <v>59.264027971424994</v>
      </c>
      <c r="O377" s="11">
        <v>10.723566122666</v>
      </c>
      <c r="P377" s="13"/>
      <c r="Q377" s="13"/>
      <c r="R377" s="14"/>
      <c r="S377" s="11">
        <v>74.810257329249993</v>
      </c>
      <c r="T377" s="11">
        <v>10.945673374181</v>
      </c>
      <c r="U377" s="13"/>
      <c r="V377" s="13"/>
      <c r="W377" s="14"/>
      <c r="X377" s="28">
        <v>0</v>
      </c>
    </row>
    <row r="378" spans="1:24" x14ac:dyDescent="0.2">
      <c r="A378" s="9" t="s">
        <v>149</v>
      </c>
      <c r="B378" s="10" t="s">
        <v>536</v>
      </c>
      <c r="C378" s="11">
        <v>57.392921508656002</v>
      </c>
      <c r="D378" s="11">
        <v>0</v>
      </c>
      <c r="E378" s="11">
        <v>57.392921508656002</v>
      </c>
      <c r="F378" s="11">
        <v>-19.833443831109999</v>
      </c>
      <c r="G378" s="11">
        <v>53.088452395506998</v>
      </c>
      <c r="H378" s="14">
        <v>0.25682199999999999</v>
      </c>
      <c r="I378" s="11">
        <v>0</v>
      </c>
      <c r="J378" s="11">
        <v>0</v>
      </c>
      <c r="K378" s="13"/>
      <c r="L378" s="13"/>
      <c r="M378" s="14"/>
      <c r="N378" s="11">
        <v>46.379888885621</v>
      </c>
      <c r="O378" s="11">
        <v>11.013032623035</v>
      </c>
      <c r="P378" s="13"/>
      <c r="Q378" s="13"/>
      <c r="R378" s="14"/>
      <c r="S378" s="11">
        <v>46.379888885621</v>
      </c>
      <c r="T378" s="11">
        <v>11.013032623035</v>
      </c>
      <c r="U378" s="13"/>
      <c r="V378" s="13"/>
      <c r="W378" s="14"/>
      <c r="X378" s="28">
        <v>-2.237198535184</v>
      </c>
    </row>
    <row r="379" spans="1:24" x14ac:dyDescent="0.2">
      <c r="A379" s="9" t="s">
        <v>254</v>
      </c>
      <c r="B379" s="10" t="s">
        <v>641</v>
      </c>
      <c r="C379" s="11">
        <v>2.2109083739440001</v>
      </c>
      <c r="D379" s="11">
        <v>0</v>
      </c>
      <c r="E379" s="11">
        <v>2.2109083739440001</v>
      </c>
      <c r="F379" s="11">
        <v>-20.096538254279</v>
      </c>
      <c r="G379" s="11">
        <v>2.0450902458979998</v>
      </c>
      <c r="H379" s="14">
        <v>0.5</v>
      </c>
      <c r="I379" s="13"/>
      <c r="J379" s="11">
        <v>0</v>
      </c>
      <c r="K379" s="13"/>
      <c r="L379" s="13"/>
      <c r="M379" s="14"/>
      <c r="N379" s="13"/>
      <c r="O379" s="11">
        <v>2.2109083739440001</v>
      </c>
      <c r="P379" s="13"/>
      <c r="Q379" s="13"/>
      <c r="R379" s="14"/>
      <c r="S379" s="13"/>
      <c r="T379" s="11">
        <v>2.2109083739440001</v>
      </c>
      <c r="U379" s="13"/>
      <c r="V379" s="13"/>
      <c r="W379" s="14"/>
      <c r="X379" s="28">
        <v>-0.40962269039100002</v>
      </c>
    </row>
    <row r="380" spans="1:24" x14ac:dyDescent="0.2">
      <c r="A380" s="9" t="s">
        <v>132</v>
      </c>
      <c r="B380" s="10" t="s">
        <v>519</v>
      </c>
      <c r="C380" s="11">
        <v>12.618428539783999</v>
      </c>
      <c r="D380" s="11">
        <v>0</v>
      </c>
      <c r="E380" s="11">
        <v>12.618428539783999</v>
      </c>
      <c r="F380" s="11">
        <v>-28.653580639525998</v>
      </c>
      <c r="G380" s="11">
        <v>11.672046399299999</v>
      </c>
      <c r="H380" s="14">
        <v>0.5</v>
      </c>
      <c r="I380" s="11">
        <v>0</v>
      </c>
      <c r="J380" s="11">
        <v>0</v>
      </c>
      <c r="K380" s="13"/>
      <c r="L380" s="13"/>
      <c r="M380" s="14"/>
      <c r="N380" s="11">
        <v>8.4564171510919994</v>
      </c>
      <c r="O380" s="11">
        <v>4.162011388692</v>
      </c>
      <c r="P380" s="13"/>
      <c r="Q380" s="13"/>
      <c r="R380" s="14"/>
      <c r="S380" s="11">
        <v>8.4564171510919994</v>
      </c>
      <c r="T380" s="11">
        <v>4.162011388692</v>
      </c>
      <c r="U380" s="13"/>
      <c r="V380" s="13"/>
      <c r="W380" s="14"/>
      <c r="X380" s="28">
        <v>-2.201243078174</v>
      </c>
    </row>
    <row r="381" spans="1:24" x14ac:dyDescent="0.2">
      <c r="A381" s="9" t="s">
        <v>50</v>
      </c>
      <c r="B381" s="10" t="s">
        <v>437</v>
      </c>
      <c r="C381" s="11">
        <v>99.325796145270004</v>
      </c>
      <c r="D381" s="11">
        <v>18.564656035224999</v>
      </c>
      <c r="E381" s="11">
        <v>80.761140110045005</v>
      </c>
      <c r="F381" s="11">
        <v>45.098875219339</v>
      </c>
      <c r="G381" s="11">
        <v>74.704054601791</v>
      </c>
      <c r="H381" s="14">
        <v>0</v>
      </c>
      <c r="I381" s="11">
        <v>18.20388025367</v>
      </c>
      <c r="J381" s="11">
        <v>0.36077578155500001</v>
      </c>
      <c r="K381" s="13"/>
      <c r="L381" s="13"/>
      <c r="M381" s="14"/>
      <c r="N381" s="11">
        <v>69.493816666813998</v>
      </c>
      <c r="O381" s="11">
        <v>11.267323443231</v>
      </c>
      <c r="P381" s="13"/>
      <c r="Q381" s="13"/>
      <c r="R381" s="14"/>
      <c r="S381" s="11">
        <v>87.697696920483992</v>
      </c>
      <c r="T381" s="11">
        <v>11.628099224786</v>
      </c>
      <c r="U381" s="13"/>
      <c r="V381" s="13"/>
      <c r="W381" s="14"/>
      <c r="X381" s="28">
        <v>0</v>
      </c>
    </row>
    <row r="382" spans="1:24" x14ac:dyDescent="0.2">
      <c r="A382" s="9" t="s">
        <v>368</v>
      </c>
      <c r="B382" s="10" t="s">
        <v>755</v>
      </c>
      <c r="C382" s="11">
        <v>2.116308468797</v>
      </c>
      <c r="D382" s="11">
        <v>0</v>
      </c>
      <c r="E382" s="11">
        <v>2.116308468797</v>
      </c>
      <c r="F382" s="11">
        <v>-17.0108844361</v>
      </c>
      <c r="G382" s="11">
        <v>1.9575853336370002</v>
      </c>
      <c r="H382" s="14">
        <v>0.5</v>
      </c>
      <c r="I382" s="13"/>
      <c r="J382" s="11">
        <v>0</v>
      </c>
      <c r="K382" s="13"/>
      <c r="L382" s="13"/>
      <c r="M382" s="14"/>
      <c r="N382" s="13"/>
      <c r="O382" s="11">
        <v>2.116308468797</v>
      </c>
      <c r="P382" s="13"/>
      <c r="Q382" s="13"/>
      <c r="R382" s="14"/>
      <c r="S382" s="13"/>
      <c r="T382" s="11">
        <v>2.116308468797</v>
      </c>
      <c r="U382" s="13"/>
      <c r="V382" s="13"/>
      <c r="W382" s="14"/>
      <c r="X382" s="28">
        <v>-0.99133355922299993</v>
      </c>
    </row>
    <row r="383" spans="1:24" x14ac:dyDescent="0.2">
      <c r="A383" s="9" t="s">
        <v>133</v>
      </c>
      <c r="B383" s="10" t="s">
        <v>520</v>
      </c>
      <c r="C383" s="11">
        <v>14.000190603537</v>
      </c>
      <c r="D383" s="11">
        <v>0</v>
      </c>
      <c r="E383" s="11">
        <v>14.000190603537</v>
      </c>
      <c r="F383" s="11">
        <v>-14.934767071353999</v>
      </c>
      <c r="G383" s="11">
        <v>12.950176308272001</v>
      </c>
      <c r="H383" s="14">
        <v>0.5</v>
      </c>
      <c r="I383" s="11">
        <v>0</v>
      </c>
      <c r="J383" s="11">
        <v>0</v>
      </c>
      <c r="K383" s="13"/>
      <c r="L383" s="13"/>
      <c r="M383" s="14"/>
      <c r="N383" s="11">
        <v>6.6852613931949998</v>
      </c>
      <c r="O383" s="11">
        <v>7.3149292103420001</v>
      </c>
      <c r="P383" s="13"/>
      <c r="Q383" s="13"/>
      <c r="R383" s="14"/>
      <c r="S383" s="11">
        <v>6.6852613931949998</v>
      </c>
      <c r="T383" s="11">
        <v>7.3149292103420001</v>
      </c>
      <c r="U383" s="13"/>
      <c r="V383" s="13"/>
      <c r="W383" s="14"/>
      <c r="X383" s="28">
        <v>-7.1381019231960003</v>
      </c>
    </row>
    <row r="384" spans="1:24" x14ac:dyDescent="0.2">
      <c r="A384" s="9" t="s">
        <v>66</v>
      </c>
      <c r="B384" s="10" t="s">
        <v>453</v>
      </c>
      <c r="C384" s="11">
        <v>101.114660082173</v>
      </c>
      <c r="D384" s="11">
        <v>22.123958707424997</v>
      </c>
      <c r="E384" s="11">
        <v>78.990701374748014</v>
      </c>
      <c r="F384" s="11">
        <v>39.213486046649003</v>
      </c>
      <c r="G384" s="11">
        <v>73.066398771642</v>
      </c>
      <c r="H384" s="14">
        <v>0</v>
      </c>
      <c r="I384" s="11">
        <v>21.205358872597003</v>
      </c>
      <c r="J384" s="11">
        <v>0.91859983482800001</v>
      </c>
      <c r="K384" s="13"/>
      <c r="L384" s="13"/>
      <c r="M384" s="14"/>
      <c r="N384" s="11">
        <v>68.429015748750999</v>
      </c>
      <c r="O384" s="11">
        <v>10.561685625996999</v>
      </c>
      <c r="P384" s="13"/>
      <c r="Q384" s="13"/>
      <c r="R384" s="14"/>
      <c r="S384" s="11">
        <v>89.634374621348002</v>
      </c>
      <c r="T384" s="11">
        <v>11.480285460824998</v>
      </c>
      <c r="U384" s="13"/>
      <c r="V384" s="13"/>
      <c r="W384" s="14"/>
      <c r="X384" s="28">
        <v>0</v>
      </c>
    </row>
    <row r="385" spans="1:24" x14ac:dyDescent="0.2">
      <c r="A385" s="9" t="s">
        <v>257</v>
      </c>
      <c r="B385" s="10" t="s">
        <v>644</v>
      </c>
      <c r="C385" s="11">
        <v>2.5927328370509999</v>
      </c>
      <c r="D385" s="11">
        <v>0</v>
      </c>
      <c r="E385" s="11">
        <v>2.5927328370509999</v>
      </c>
      <c r="F385" s="11">
        <v>-14.938451408944999</v>
      </c>
      <c r="G385" s="11">
        <v>2.3982778742719999</v>
      </c>
      <c r="H385" s="14">
        <v>0.5</v>
      </c>
      <c r="I385" s="13"/>
      <c r="J385" s="11">
        <v>0</v>
      </c>
      <c r="K385" s="13"/>
      <c r="L385" s="13"/>
      <c r="M385" s="14"/>
      <c r="N385" s="13"/>
      <c r="O385" s="11">
        <v>2.5927328370509999</v>
      </c>
      <c r="P385" s="13"/>
      <c r="Q385" s="13"/>
      <c r="R385" s="14"/>
      <c r="S385" s="13"/>
      <c r="T385" s="11">
        <v>2.5927328370509999</v>
      </c>
      <c r="U385" s="13"/>
      <c r="V385" s="13"/>
      <c r="W385" s="14"/>
      <c r="X385" s="28">
        <v>-8.1808321288000002E-2</v>
      </c>
    </row>
    <row r="386" spans="1:24" x14ac:dyDescent="0.2">
      <c r="A386" s="9" t="s">
        <v>98</v>
      </c>
      <c r="B386" s="10" t="s">
        <v>485</v>
      </c>
      <c r="C386" s="11">
        <v>62.943715902442996</v>
      </c>
      <c r="D386" s="11">
        <v>0</v>
      </c>
      <c r="E386" s="11">
        <v>62.943715902442996</v>
      </c>
      <c r="F386" s="11">
        <v>44.504658717410997</v>
      </c>
      <c r="G386" s="11">
        <v>58.222937209760005</v>
      </c>
      <c r="H386" s="14">
        <v>0</v>
      </c>
      <c r="I386" s="11">
        <v>0</v>
      </c>
      <c r="J386" s="13"/>
      <c r="K386" s="13"/>
      <c r="L386" s="13"/>
      <c r="M386" s="14"/>
      <c r="N386" s="11">
        <v>62.943715902442996</v>
      </c>
      <c r="O386" s="13"/>
      <c r="P386" s="13"/>
      <c r="Q386" s="13"/>
      <c r="R386" s="14"/>
      <c r="S386" s="11">
        <v>62.943715902442996</v>
      </c>
      <c r="T386" s="13"/>
      <c r="U386" s="13"/>
      <c r="V386" s="13"/>
      <c r="W386" s="14"/>
      <c r="X386" s="28">
        <v>-0.756501567835</v>
      </c>
    </row>
    <row r="387" spans="1:24" x14ac:dyDescent="0.2">
      <c r="A387" s="9" t="s">
        <v>380</v>
      </c>
      <c r="B387" s="10" t="s">
        <v>767</v>
      </c>
      <c r="C387" s="11">
        <v>2.6694483537289999</v>
      </c>
      <c r="D387" s="11">
        <v>0</v>
      </c>
      <c r="E387" s="11">
        <v>2.6694483537289999</v>
      </c>
      <c r="F387" s="11">
        <v>-10.918925860431001</v>
      </c>
      <c r="G387" s="11">
        <v>2.4692397272000002</v>
      </c>
      <c r="H387" s="14">
        <v>0.5</v>
      </c>
      <c r="I387" s="13"/>
      <c r="J387" s="11">
        <v>0</v>
      </c>
      <c r="K387" s="13"/>
      <c r="L387" s="13"/>
      <c r="M387" s="14"/>
      <c r="N387" s="13"/>
      <c r="O387" s="11">
        <v>2.6694483537289999</v>
      </c>
      <c r="P387" s="13"/>
      <c r="Q387" s="13"/>
      <c r="R387" s="14"/>
      <c r="S387" s="13"/>
      <c r="T387" s="11">
        <v>2.6694483537289999</v>
      </c>
      <c r="U387" s="13"/>
      <c r="V387" s="13"/>
      <c r="W387" s="14"/>
      <c r="X387" s="28">
        <v>-0.48970267358699998</v>
      </c>
    </row>
    <row r="388" spans="1:24" x14ac:dyDescent="0.2">
      <c r="A388" s="9" t="s">
        <v>258</v>
      </c>
      <c r="B388" s="10" t="s">
        <v>645</v>
      </c>
      <c r="C388" s="11">
        <v>2.629495569505</v>
      </c>
      <c r="D388" s="11">
        <v>0</v>
      </c>
      <c r="E388" s="11">
        <v>2.629495569505</v>
      </c>
      <c r="F388" s="11">
        <v>-14.675445738084999</v>
      </c>
      <c r="G388" s="11">
        <v>2.4322834017920001</v>
      </c>
      <c r="H388" s="14">
        <v>0.5</v>
      </c>
      <c r="I388" s="13"/>
      <c r="J388" s="11">
        <v>0</v>
      </c>
      <c r="K388" s="13"/>
      <c r="L388" s="13"/>
      <c r="M388" s="14"/>
      <c r="N388" s="13"/>
      <c r="O388" s="11">
        <v>2.629495569505</v>
      </c>
      <c r="P388" s="13"/>
      <c r="Q388" s="13"/>
      <c r="R388" s="14"/>
      <c r="S388" s="13"/>
      <c r="T388" s="11">
        <v>2.629495569505</v>
      </c>
      <c r="U388" s="13"/>
      <c r="V388" s="13"/>
      <c r="W388" s="14"/>
      <c r="X388" s="28">
        <v>-0.18623036992399999</v>
      </c>
    </row>
    <row r="389" spans="1:24" x14ac:dyDescent="0.2">
      <c r="A389" s="9" t="s">
        <v>188</v>
      </c>
      <c r="B389" s="10" t="s">
        <v>575</v>
      </c>
      <c r="C389" s="11">
        <v>3.3175074886389999</v>
      </c>
      <c r="D389" s="11">
        <v>0</v>
      </c>
      <c r="E389" s="11">
        <v>3.3175074886389999</v>
      </c>
      <c r="F389" s="11">
        <v>-27.095865713932998</v>
      </c>
      <c r="G389" s="11">
        <v>3.0686944269909997</v>
      </c>
      <c r="H389" s="14">
        <v>0.5</v>
      </c>
      <c r="I389" s="13"/>
      <c r="J389" s="11">
        <v>0</v>
      </c>
      <c r="K389" s="13"/>
      <c r="L389" s="13"/>
      <c r="M389" s="14"/>
      <c r="N389" s="13"/>
      <c r="O389" s="11">
        <v>3.3175074886389999</v>
      </c>
      <c r="P389" s="13"/>
      <c r="Q389" s="13"/>
      <c r="R389" s="14"/>
      <c r="S389" s="13"/>
      <c r="T389" s="11">
        <v>3.3175074886389999</v>
      </c>
      <c r="U389" s="13"/>
      <c r="V389" s="13"/>
      <c r="W389" s="14"/>
      <c r="X389" s="28">
        <v>-0.46243068617799998</v>
      </c>
    </row>
    <row r="390" spans="1:24" x14ac:dyDescent="0.2">
      <c r="A390" s="9" t="s">
        <v>293</v>
      </c>
      <c r="B390" s="10" t="s">
        <v>680</v>
      </c>
      <c r="C390" s="11">
        <v>3.3800096339329997</v>
      </c>
      <c r="D390" s="11">
        <v>0</v>
      </c>
      <c r="E390" s="11">
        <v>3.3800096339329997</v>
      </c>
      <c r="F390" s="11">
        <v>-7.9649959691700003</v>
      </c>
      <c r="G390" s="11">
        <v>3.126508911388</v>
      </c>
      <c r="H390" s="14">
        <v>0.5</v>
      </c>
      <c r="I390" s="13"/>
      <c r="J390" s="11">
        <v>0</v>
      </c>
      <c r="K390" s="13"/>
      <c r="L390" s="13"/>
      <c r="M390" s="14"/>
      <c r="N390" s="13"/>
      <c r="O390" s="11">
        <v>3.3800096339329997</v>
      </c>
      <c r="P390" s="13"/>
      <c r="Q390" s="13"/>
      <c r="R390" s="14"/>
      <c r="S390" s="13"/>
      <c r="T390" s="11">
        <v>3.3800096339329997</v>
      </c>
      <c r="U390" s="13"/>
      <c r="V390" s="13"/>
      <c r="W390" s="14"/>
      <c r="X390" s="28">
        <v>-3.3229247431999995E-2</v>
      </c>
    </row>
    <row r="391" spans="1:24" x14ac:dyDescent="0.2">
      <c r="A391" s="9" t="s">
        <v>259</v>
      </c>
      <c r="B391" s="10" t="s">
        <v>646</v>
      </c>
      <c r="C391" s="11">
        <v>2.818814259112</v>
      </c>
      <c r="D391" s="11">
        <v>0</v>
      </c>
      <c r="E391" s="11">
        <v>2.818814259112</v>
      </c>
      <c r="F391" s="11">
        <v>-9.7392622375889992</v>
      </c>
      <c r="G391" s="11">
        <v>2.6074031896779997</v>
      </c>
      <c r="H391" s="14">
        <v>0.5</v>
      </c>
      <c r="I391" s="13"/>
      <c r="J391" s="11">
        <v>0</v>
      </c>
      <c r="K391" s="13"/>
      <c r="L391" s="13"/>
      <c r="M391" s="14"/>
      <c r="N391" s="13"/>
      <c r="O391" s="11">
        <v>2.818814259112</v>
      </c>
      <c r="P391" s="13"/>
      <c r="Q391" s="13"/>
      <c r="R391" s="14"/>
      <c r="S391" s="13"/>
      <c r="T391" s="11">
        <v>2.818814259112</v>
      </c>
      <c r="U391" s="13"/>
      <c r="V391" s="13"/>
      <c r="W391" s="14"/>
      <c r="X391" s="28">
        <v>-0.35678772196800002</v>
      </c>
    </row>
    <row r="392" spans="1:24" x14ac:dyDescent="0.2">
      <c r="A392" s="9" t="s">
        <v>114</v>
      </c>
      <c r="B392" s="10" t="s">
        <v>501</v>
      </c>
      <c r="C392" s="11">
        <v>26.855827886221</v>
      </c>
      <c r="D392" s="11">
        <v>0.52866811629499999</v>
      </c>
      <c r="E392" s="11">
        <v>26.327159769926002</v>
      </c>
      <c r="F392" s="11">
        <v>-24.858245860661999</v>
      </c>
      <c r="G392" s="11">
        <v>24.352622787181001</v>
      </c>
      <c r="H392" s="14">
        <v>0.485651</v>
      </c>
      <c r="I392" s="11">
        <v>1.9468899502429999</v>
      </c>
      <c r="J392" s="11">
        <v>-1.4182218339480002</v>
      </c>
      <c r="K392" s="13"/>
      <c r="L392" s="13"/>
      <c r="M392" s="14"/>
      <c r="N392" s="11">
        <v>20.685362586610001</v>
      </c>
      <c r="O392" s="11">
        <v>5.6417971833160001</v>
      </c>
      <c r="P392" s="13"/>
      <c r="Q392" s="13"/>
      <c r="R392" s="14"/>
      <c r="S392" s="11">
        <v>22.632252536853002</v>
      </c>
      <c r="T392" s="11">
        <v>4.2235753493679997</v>
      </c>
      <c r="U392" s="13"/>
      <c r="V392" s="13"/>
      <c r="W392" s="14"/>
      <c r="X392" s="28">
        <v>0</v>
      </c>
    </row>
  </sheetData>
  <sortState ref="A7:Y392">
    <sortCondition ref="B7:B392"/>
  </sortState>
  <mergeCells count="3">
    <mergeCell ref="I3:M3"/>
    <mergeCell ref="N3:R3"/>
    <mergeCell ref="S3:W3"/>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94B11263-0E28-4DD4-A9FA-5549FEC77A3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Local Authority Dropdown</vt:lpstr>
      <vt:lpstr>2016-17</vt:lpstr>
      <vt:lpstr>2017-18</vt:lpstr>
      <vt:lpstr>2018-19</vt:lpstr>
      <vt:lpstr>2019-20</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Sussex</dc:creator>
  <cp:lastModifiedBy>mdavid</cp:lastModifiedBy>
  <dcterms:created xsi:type="dcterms:W3CDTF">2015-12-22T11:23:16Z</dcterms:created>
  <dcterms:modified xsi:type="dcterms:W3CDTF">2015-12-23T11:15:33Z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a2fa5af5-f031-4a0e-b987-851fae15f873</vt:lpwstr>
  </property>
  <property fmtid="{D5CDD505-2E9C-101B-9397-08002B2CF9AE}" pid="3" name="bjSaver">
    <vt:lpwstr>m5jS0LVHdCX04/2siV3Kk/yXBjUuMvBB</vt:lpwstr>
  </property>
  <property fmtid="{D5CDD505-2E9C-101B-9397-08002B2CF9AE}" pid="4" name="bjDocumentSecurityLabel">
    <vt:lpwstr>No Marking</vt:lpwstr>
  </property>
</Properties>
</file>