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blacktin\Desktop\"/>
    </mc:Choice>
  </mc:AlternateContent>
  <bookViews>
    <workbookView xWindow="1440" yWindow="705" windowWidth="19260" windowHeight="4485"/>
  </bookViews>
  <sheets>
    <sheet name="Standard Permit GRA1" sheetId="1" r:id="rId1"/>
  </sheets>
  <definedNames>
    <definedName name="Z_6E6E0703_638D_45E7_8875_E0CF1A4EBC6A_.wvu.Cols" localSheetId="0" hidden="1">'Standard Permit GRA1'!$A:$A</definedName>
    <definedName name="Z_6E6E0703_638D_45E7_8875_E0CF1A4EBC6A_.wvu.Rows" localSheetId="0" hidden="1">'Standard Permit GRA1'!$70:$103</definedName>
    <definedName name="Z_71D31EAE_51D9_4F7A_ADDE_CD291AB39C6B_.wvu.Cols" localSheetId="0" hidden="1">'Standard Permit GRA1'!$A:$A</definedName>
    <definedName name="Z_71D31EAE_51D9_4F7A_ADDE_CD291AB39C6B_.wvu.Rows" localSheetId="0" hidden="1">'Standard Permit GRA1'!$70:$103</definedName>
    <definedName name="Z_7C5AE9F9_FCA1_418C_9DEE_007E07BC5B6E_.wvu.Cols" localSheetId="0" hidden="1">'Standard Permit GRA1'!$A:$A</definedName>
    <definedName name="Z_7C5AE9F9_FCA1_418C_9DEE_007E07BC5B6E_.wvu.Rows" localSheetId="0" hidden="1">'Standard Permit GRA1'!$70:$103</definedName>
    <definedName name="Z_99F95931_3A19_443E_8CD6_E0E0734857CD_.wvu.Cols" localSheetId="0" hidden="1">'Standard Permit GRA1'!$A:$A</definedName>
    <definedName name="Z_99F95931_3A19_443E_8CD6_E0E0734857CD_.wvu.Rows" localSheetId="0" hidden="1">'Standard Permit GRA1'!$70:$103</definedName>
  </definedNames>
  <calcPr calcId="152511"/>
  <customWorkbookViews>
    <customWorkbookView name="Registered User - Personal View" guid="{71D31EAE-51D9-4F7A-ADDE-CD291AB39C6B}" mergeInterval="0" personalView="1" maximized="1" xWindow="-8" yWindow="-8" windowWidth="1616" windowHeight="876" activeSheetId="1" showComments="commNone"/>
    <customWorkbookView name="aowers - Personal View" guid="{99F95931-3A19-443E-8CD6-E0E0734857CD}" mergeInterval="0" personalView="1" maximized="1" xWindow="1" yWindow="1" windowWidth="1676" windowHeight="820" activeSheetId="1" showComments="commIndAndComment"/>
    <customWorkbookView name="MDUTTON - Personal View" guid="{7C5AE9F9-FCA1-418C-9DEE-007E07BC5B6E}" mergeInterval="0" personalView="1" maximized="1" xWindow="1" yWindow="1" windowWidth="1276" windowHeight="570" activeSheetId="1"/>
    <customWorkbookView name="Environment Agency User - Personal View" guid="{6E6E0703-638D-45E7-8875-E0CF1A4EBC6A}" mergeInterval="0" personalView="1" maximized="1" xWindow="-8" yWindow="-8" windowWidth="1616" windowHeight="876" activeSheetId="1" showComments="commIndAndComment"/>
  </customWorkbookViews>
</workbook>
</file>

<file path=xl/calcChain.xml><?xml version="1.0" encoding="utf-8"?>
<calcChain xmlns="http://schemas.openxmlformats.org/spreadsheetml/2006/main">
  <c r="H99" i="1" l="1"/>
  <c r="I99" i="1"/>
  <c r="H98" i="1"/>
  <c r="I98" i="1"/>
  <c r="J98" i="1" s="1"/>
  <c r="K98" i="1" s="1"/>
  <c r="H97" i="1"/>
  <c r="I97" i="1"/>
  <c r="H96" i="1"/>
  <c r="I96" i="1"/>
  <c r="H95" i="1"/>
  <c r="I95" i="1"/>
  <c r="H94" i="1"/>
  <c r="I94" i="1"/>
  <c r="J94" i="1" s="1"/>
  <c r="K94" i="1" s="1"/>
  <c r="H93" i="1"/>
  <c r="J93" i="1" s="1"/>
  <c r="K93" i="1" s="1"/>
  <c r="I93" i="1"/>
  <c r="H92" i="1"/>
  <c r="I92" i="1"/>
  <c r="H91" i="1"/>
  <c r="J91" i="1" s="1"/>
  <c r="K91" i="1" s="1"/>
  <c r="I91" i="1"/>
  <c r="H90" i="1"/>
  <c r="I90" i="1"/>
  <c r="H89" i="1"/>
  <c r="I89" i="1"/>
  <c r="H88" i="1"/>
  <c r="I88" i="1"/>
  <c r="H87" i="1"/>
  <c r="I87" i="1"/>
  <c r="H86" i="1"/>
  <c r="I86" i="1"/>
  <c r="H85" i="1"/>
  <c r="I85" i="1"/>
  <c r="H84" i="1"/>
  <c r="I84" i="1"/>
  <c r="I83" i="1"/>
  <c r="H83" i="1"/>
  <c r="I82" i="1"/>
  <c r="H82" i="1"/>
  <c r="H81" i="1"/>
  <c r="I81" i="1"/>
  <c r="H80" i="1"/>
  <c r="I80" i="1"/>
  <c r="J88" i="1" l="1"/>
  <c r="K88" i="1" s="1"/>
  <c r="J95" i="1"/>
  <c r="K95" i="1" s="1"/>
  <c r="J97" i="1"/>
  <c r="K97" i="1" s="1"/>
  <c r="J81" i="1"/>
  <c r="K81" i="1" s="1"/>
  <c r="J85" i="1"/>
  <c r="K85" i="1" s="1"/>
  <c r="J89" i="1"/>
  <c r="K89" i="1" s="1"/>
  <c r="J84" i="1"/>
  <c r="K84" i="1" s="1"/>
  <c r="J83" i="1"/>
  <c r="K83" i="1" s="1"/>
  <c r="J90" i="1"/>
  <c r="K90" i="1" s="1"/>
  <c r="J92" i="1"/>
  <c r="K92" i="1" s="1"/>
  <c r="J99" i="1"/>
  <c r="K99" i="1" s="1"/>
  <c r="J80" i="1"/>
  <c r="K80" i="1" s="1"/>
  <c r="J82" i="1"/>
  <c r="K82" i="1" s="1"/>
  <c r="J87" i="1"/>
  <c r="K87" i="1" s="1"/>
  <c r="J96" i="1"/>
  <c r="K96" i="1" s="1"/>
  <c r="J86" i="1"/>
  <c r="K86" i="1" s="1"/>
</calcChain>
</file>

<file path=xl/comments1.xml><?xml version="1.0" encoding="utf-8"?>
<comments xmlns="http://schemas.openxmlformats.org/spreadsheetml/2006/main">
  <authors>
    <author>Roger Yearsley</author>
  </authors>
  <commentList>
    <comment ref="B45" authorId="0" guid="{A0C540C7-8D15-4832-9587-CEB080EEDA3F}"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5" authorId="0" guid="{35D2B974-B83C-4A0F-9BFA-DFFB69BF58F8}"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5" authorId="0" guid="{47135CD2-41F4-420E-BE9F-5412F19A780B}" shapeId="0">
      <text>
        <r>
          <rPr>
            <b/>
            <sz val="10"/>
            <color indexed="81"/>
            <rFont val="Arial"/>
            <family val="2"/>
          </rPr>
          <t xml:space="preserve">Harm </t>
        </r>
        <r>
          <rPr>
            <sz val="10"/>
            <color indexed="81"/>
            <rFont val="Arial"/>
            <family val="2"/>
          </rPr>
          <t>may arise when a specific hazard is realised.</t>
        </r>
      </text>
    </comment>
    <comment ref="E45" authorId="0" guid="{338A392A-EF1F-4C57-9AB6-EFA70DB96512}"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5" authorId="0" guid="{C10DA6B3-60B7-4F38-9F88-1FD23479AC27}"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5" authorId="0" guid="{88BD1811-ABE0-4167-978A-2E9F5B742FB2}"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5" authorId="0" guid="{1F3E822E-758D-44A9-9953-374711651A8D}"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5" authorId="0" guid="{0633C52D-FE6B-497A-9D66-C73F98B733AA}"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<sst xmlns="http://schemas.openxmlformats.org/spreadsheetml/2006/main" count="297" uniqueCount="181">
  <si>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</si>
  <si>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</si>
  <si>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</si>
  <si>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</si>
  <si>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</si>
  <si>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</si>
  <si>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</si>
  <si>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</si>
  <si>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</si>
  <si>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</si>
  <si>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</si>
  <si>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</si>
  <si>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</si>
  <si>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</si>
  <si>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</si>
  <si>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</si>
  <si>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</si>
  <si>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</si>
  <si>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</si>
  <si>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</si>
  <si>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</si>
  <si>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</si>
  <si>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</si>
  <si>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</si>
  <si>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</si>
  <si>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</si>
  <si>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</si>
  <si>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</si>
  <si>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</si>
  <si>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</si>
  <si>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</si>
  <si>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</si>
  <si>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</si>
  <si>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</si>
  <si>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</si>
  <si>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</si>
  <si>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</si>
  <si>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</si>
  <si>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</si>
  <si>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</si>
  <si>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</si>
  <si>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</si>
  <si>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</si>
  <si>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</si>
  <si>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</si>
  <si>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</si>
  <si>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</si>
  <si>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</si>
  <si>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</si>
  <si>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</si>
  <si>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</si>
  <si>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</si>
  <si>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</si>
  <si>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</si>
  <si>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</si>
  <si>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</si>
  <si>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</si>
  <si>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</si>
  <si>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</si>
  <si>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</si>
  <si>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</si>
  <si>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</si>
  <si>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</si>
  <si>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</si>
  <si>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</si>
  <si>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</si>
  <si>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</si>
  <si>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</si>
  <si>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</si>
  <si>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</si>
  <si>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</si>
  <si>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</si>
  <si>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</si>
  <si>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</si>
  <si>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</si>
  <si>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</si>
  <si>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</si>
  <si>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</si>
  <si>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</si>
  <si>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</si>
  <si>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</si>
  <si>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</si>
  <si>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</si>
  <si>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</si>
  <si>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</si>
  <si>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</si>
  <si>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</si>
  <si>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</si>
  <si>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</si>
  <si>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</si>
  <si>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</si>
  <si>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</si>
  <si>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</si>
  <si>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</si>
  <si>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</si>
  <si>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</si>
  <si>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</si>
  <si>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</si>
  <si>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</si>
  <si>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</si>
  <si>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</si>
  <si>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</si>
  <si>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</si>
  <si>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</si>
  <si>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</si>
  <si>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</si>
  <si>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</si>
  <si>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</si>
  <si>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</si>
  <si>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</si>
  <si>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</si>
  <si>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</si>
  <si>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</si>
  <si>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</si>
  <si>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</si>
  <si>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</si>
  <si>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</si>
  <si>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</si>
  <si>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Vehicle Depollution &amp; Dismantling (Authorised Treatment) Facility</t>
  </si>
  <si>
    <t xml:space="preserve">Permitted activities - storage of waste motor vehicles and treatment consisting only of depollution of waste   </t>
  </si>
  <si>
    <t xml:space="preserve">motor vehicles and sorting, separation, grading, baling, shearing, compacting, crushing or cutting of waste </t>
  </si>
  <si>
    <t>Permitted waste types - End-of-life vehicles, tyres, brake pads, oil filters and lead-acid batteries.</t>
  </si>
  <si>
    <t>Lead acid batteries shall be stored in containers with an impermeable, acid resistant base and a lid to prevent ingress of water.</t>
  </si>
  <si>
    <t>Parameter 9</t>
  </si>
  <si>
    <t>into different components for recovery (R13, R4 and R5).</t>
  </si>
  <si>
    <t>all storage and treatment …. on an impermeable surface with sealed drainage system.</t>
  </si>
  <si>
    <t xml:space="preserve"> except for uncontaminated plastic, glass and  ferrous and non- ferrous metal …. On hard standing …or on impermeable</t>
  </si>
  <si>
    <t>Permitted wastes unlikely to attract scavenging animals and birds but may become nesting / breeding sites.</t>
  </si>
  <si>
    <t xml:space="preserve">Permitted wastes unlikely to attract pests. </t>
  </si>
  <si>
    <t>The quantity of tyres stored at the facility shall not be more than 50 tonnes.</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</si>
  <si>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</si>
  <si>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</si>
  <si>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</si>
  <si>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</si>
  <si>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</si>
  <si>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</si>
  <si>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</si>
  <si>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</si>
  <si>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</si>
  <si>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</si>
  <si>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All wastes shall be stored on an impermeable surface with sealed drainage system,</t>
  </si>
  <si>
    <t>Local residents often sensitive to odour, however permitted waste types have low odour potential.</t>
  </si>
  <si>
    <t>end-of-life vehicles which may be stored on hard standing.</t>
  </si>
  <si>
    <t>Parameter 7</t>
  </si>
  <si>
    <t>Chronic effects: deterioration of water quality</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</si>
  <si>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</si>
  <si>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</si>
  <si>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</si>
  <si>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As above. SR - management system (will include fire and spillages). SR - tyre storage no more than 50 tonnes.</t>
  </si>
  <si>
    <t>SR - activities shall not be carried out within 200m of a European Site or SSSI. (Distance criteria as agreed with Natural England/Countryside Council for Wales).</t>
  </si>
  <si>
    <t>Parameter 11</t>
  </si>
  <si>
    <t>Parameter 12</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</si>
  <si>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</si>
  <si>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The quantity of hazardous waste stored at the facility shall be less than 50 tonnes of which less than 10 tonnes shall be for disposal</t>
  </si>
  <si>
    <t xml:space="preserve">Quantity of hazardous waste treated per day shall not exceed 10 tonnes (excluding depollution of ELVs) </t>
  </si>
  <si>
    <t>Parameter 13</t>
  </si>
  <si>
    <t xml:space="preserve"> except for fully depolluted ELVs, uncontaminated plastic, glass and  ferrous and non- ferrous metal wastes arising from the treatment of </t>
  </si>
  <si>
    <t>SR - emissions of substances not controlled by emission limits . SR (if required) - emissions management plan.</t>
  </si>
  <si>
    <t>SR - emissions shall be free from noise and vibration    SR (if required) - noise and vibration management plan.</t>
  </si>
  <si>
    <t>SR - management system (will include flood risk management). Release of liquid wastes restricted by SR - maximum hazardous waste storage 50 tonnes (10 tonnes for disposal)  and SR - All liquids shall be provided with secondary containment . (applies to wastes and non- wastes such as fuels).</t>
  </si>
  <si>
    <t>SR - activities shall be managed and operated in accordance with a management system (will include site security measures to prevent unauthorised access). Access to liquid wastes restricted by SR - maximum hazardous waste storage 50 tonnes (10 tonnes for disposal) and SR - All liquids shall be provided with secondary containment . (applies to wastes and non- wastes such as fuels).</t>
  </si>
  <si>
    <t>SR - maximum hazardous waste storage 50 tonnes (10 tonnes for disposal). SR - All liquids shall be provided with secondary containment . (applies to wastes and non- wastes such as fuels). Run-off restricted by SR (emissions of substances not controlled by emission limits).</t>
  </si>
  <si>
    <t>SR - emissions of substances not controlled by emission limits .SR (if required) - emissions management plan.</t>
  </si>
  <si>
    <t xml:space="preserve">SR (emissions of substances not controlled by emission limits) - emissions of substances   shall not cause pollution, with appropriate measures: </t>
  </si>
  <si>
    <t>surface with sealed drainage; lead acid batteries  in containers with an impermeable, acid resistant base and a lid.</t>
  </si>
  <si>
    <t>SR - emissions of substances not controlled by emission limits . SR (if required) - emissions management plan</t>
  </si>
  <si>
    <t>SR - emissions shall be free from odour.  SR (if required) - odour management plan.</t>
  </si>
  <si>
    <t>SR - maximum hazardous waste storage 50 tonnes (10 tonnes for disposal). SR - All liquids shall be provided with secondary containment . (applies to wastes and non- wastes such as fuels). Run-off restricted by SR (emissions of substances not controlled by emission limits).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</si>
  <si>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Permitted waste types do not include dusts, powders or loose fibres so only a medium magnitude risk is estimated.  There is potential for exposure if anyone is living or working close to the site (apart from the operator and employees)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</si>
  <si>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</si>
  <si>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</si>
  <si>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</si>
  <si>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</si>
  <si>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</si>
  <si>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</si>
  <si>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</si>
  <si>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</si>
  <si>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</si>
  <si>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Generic risk assessment for standard rules set number SR2008 No20 v5.0</t>
  </si>
  <si>
    <t xml:space="preserve">Quantity of waste accepted at the facility: &lt;25,000 tonnes per annum, </t>
  </si>
  <si>
    <t xml:space="preserve">SR - Limit in SR of annual tonnage to 25,000 tonnes.  Requirement for Fire Prevention Plan which will limit storage times of waste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</si>
</sst>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102">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1" fillId="0" borderId="0" xfId="0" applyFont="1" applyFill="1"/>
    <xf numFmtId="0" fontId="11" fillId="0" borderId="0" xfId="0" applyFont="1"/>
    <xf numFmtId="0" fontId="11" fillId="0" borderId="0" xfId="0" applyFont="1" applyAlignment="1">
      <alignment vertical="top"/>
    </xf>
    <xf numFmtId="0" fontId="11" fillId="0" borderId="0" xfId="0" applyFont="1" applyFill="1" applyBorder="1" applyProtection="1"/>
    <xf numFmtId="0" fontId="11" fillId="0" borderId="12"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5" xfId="0" applyNumberFormat="1" applyFont="1" applyBorder="1" applyAlignment="1" applyProtection="1">
      <alignment vertical="top" wrapText="1"/>
      <protection locked="0"/>
    </xf>
    <xf numFmtId="0" fontId="11" fillId="0" borderId="0" xfId="0" applyFont="1" applyAlignment="1">
      <alignment vertical="top" wrapText="1"/>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10" borderId="26" xfId="0" applyFont="1" applyFill="1" applyBorder="1" applyAlignment="1">
      <alignment vertical="top" wrapText="1"/>
    </xf>
    <xf numFmtId="0" fontId="11" fillId="10" borderId="27" xfId="0" applyFont="1" applyFill="1" applyBorder="1" applyAlignment="1">
      <alignment vertical="top" wrapText="1"/>
    </xf>
    <xf numFmtId="0" fontId="10" fillId="11" borderId="24" xfId="0" applyFont="1" applyFill="1" applyBorder="1" applyAlignment="1">
      <alignment vertical="top" wrapText="1"/>
    </xf>
    <xf numFmtId="0" fontId="11" fillId="0" borderId="28" xfId="0" applyFont="1" applyBorder="1" applyAlignment="1">
      <alignment vertical="top" wrapText="1"/>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1" fillId="8" borderId="31"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30" xfId="0" applyNumberForma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5" borderId="29" xfId="0" applyFill="1" applyBorder="1" applyAlignment="1" applyProtection="1">
      <alignment vertical="top" wrapText="1"/>
      <protection locked="0"/>
    </xf>
    <xf numFmtId="0" fontId="1" fillId="8" borderId="29"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11" fillId="0" borderId="29" xfId="0" applyFont="1" applyBorder="1" applyAlignment="1">
      <alignment vertical="top" wrapText="1"/>
    </xf>
    <xf numFmtId="0" fontId="11" fillId="10" borderId="29" xfId="0" applyFont="1" applyFill="1" applyBorder="1" applyAlignment="1">
      <alignment vertical="top" wrapText="1"/>
    </xf>
    <xf numFmtId="0" fontId="10" fillId="11" borderId="29" xfId="0" applyFont="1" applyFill="1" applyBorder="1" applyAlignment="1">
      <alignment vertical="top" wrapText="1"/>
    </xf>
    <xf numFmtId="0" fontId="11" fillId="0" borderId="0" xfId="0" applyFont="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23" Type="http://schemas.openxmlformats.org/officeDocument/2006/relationships/revisionLog" Target="revisionLog1.xml"/><Relationship Id="rId22"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0CBF931-01C7-4890-8B99-3B656637FD52}" diskRevisions="1" revisionId="115" version="3">
  <header guid="{6E91E2A2-68BF-4284-BCE9-4B7C93831B57}" dateTime="2020-06-23T10:26:27" maxSheetId="2" userName="Environment Agency User" r:id="rId22">
    <sheetIdMap count="1">
      <sheetId val="1"/>
    </sheetIdMap>
  </header>
  <header guid="{60CBF931-01C7-4890-8B99-3B656637FD52}" dateTime="2020-06-29T08:36:09" maxSheetId="2" userName="Registered User" r:id="rId2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1D31EAE-51D9-4F7A-ADDE-CD291AB39C6B}" action="delete"/>
  <rdn rId="0" localSheetId="1" customView="1" name="Z_71D31EAE_51D9_4F7A_ADDE_CD291AB39C6B_.wvu.Rows" hidden="1" oldHidden="1">
    <formula>'Standard Permit GRA1'!$70:$103</formula>
    <oldFormula>'Standard Permit GRA1'!$70:$103</oldFormula>
  </rdn>
  <rdn rId="0" localSheetId="1" customView="1" name="Z_71D31EAE_51D9_4F7A_ADDE_CD291AB39C6B_.wvu.Cols" hidden="1" oldHidden="1">
    <formula>'Standard Permit GRA1'!$A:$A</formula>
    <oldFormula>'Standard Permit GRA1'!$A:$A</oldFormula>
  </rdn>
  <rcv guid="{71D31EAE-51D9-4F7A-ADDE-CD291AB39C6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6E0703-638D-45E7-8875-E0CF1A4EBC6A}" action="delete"/>
  <rdn rId="0" localSheetId="1" customView="1" name="Z_6E6E0703_638D_45E7_8875_E0CF1A4EBC6A_.wvu.Rows" hidden="1" oldHidden="1">
    <formula>'Standard Permit GRA1'!$70:$103</formula>
    <oldFormula>'Standard Permit GRA1'!$70:$103</oldFormula>
  </rdn>
  <rdn rId="0" localSheetId="1" customView="1" name="Z_6E6E0703_638D_45E7_8875_E0CF1A4EBC6A_.wvu.Cols" hidden="1" oldHidden="1">
    <formula>'Standard Permit GRA1'!$A:$A</formula>
    <oldFormula>'Standard Permit GRA1'!$A:$A</oldFormula>
  </rdn>
  <rcv guid="{6E6E0703-638D-45E7-8875-E0CF1A4EBC6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37"/>
  <sheetViews>
    <sheetView tabSelected="1" topLeftCell="B1" zoomScaleNormal="100" workbookViewId="0">
      <selection activeCell="B2" sqref="B2"/>
    </sheetView>
  </sheetViews>
  <sheetFormatPr defaultRowHeight="12.75"/>
  <cols>
    <col min="1" max="1" width="9.140625"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178</v>
      </c>
      <c r="C2" s="19"/>
      <c r="D2" s="19"/>
      <c r="E2" s="18"/>
    </row>
    <row r="3" spans="1:13" ht="12.75" customHeight="1">
      <c r="B3" s="41"/>
      <c r="C3" s="41"/>
      <c r="D3" s="41"/>
      <c r="E3" s="43"/>
      <c r="F3" s="37"/>
      <c r="G3" s="37"/>
      <c r="H3" s="37"/>
      <c r="I3" s="37"/>
      <c r="J3" s="37"/>
      <c r="K3" s="37"/>
    </row>
    <row r="4" spans="1:13" ht="15.75">
      <c r="B4" s="42" t="s">
        <v>54</v>
      </c>
      <c r="C4" s="42"/>
      <c r="D4" s="42"/>
      <c r="E4" s="44"/>
      <c r="F4" s="98" t="s">
        <v>118</v>
      </c>
      <c r="G4" s="98"/>
      <c r="H4" s="98"/>
      <c r="I4" s="98"/>
      <c r="J4" s="98"/>
      <c r="K4" s="38"/>
    </row>
    <row r="5" spans="1:13" ht="9.75" customHeight="1">
      <c r="B5" s="42"/>
      <c r="C5" s="42"/>
      <c r="D5" s="42"/>
      <c r="E5" s="44"/>
      <c r="F5" s="40"/>
      <c r="G5" s="40"/>
      <c r="H5" s="37"/>
      <c r="I5" s="37"/>
      <c r="J5" s="37"/>
      <c r="K5" s="37"/>
    </row>
    <row r="6" spans="1:13" ht="15.75">
      <c r="B6" s="42" t="s">
        <v>0</v>
      </c>
      <c r="C6" s="44"/>
      <c r="D6" s="44"/>
      <c r="E6" s="44"/>
      <c r="F6" s="98" t="s">
        <v>35</v>
      </c>
      <c r="G6" s="98"/>
      <c r="H6" s="98"/>
      <c r="I6" s="98"/>
      <c r="J6" s="98"/>
      <c r="K6" s="38"/>
    </row>
    <row r="7" spans="1:13" ht="9.75" customHeight="1">
      <c r="B7" s="45"/>
      <c r="C7" s="40"/>
      <c r="D7" s="40"/>
      <c r="E7" s="40"/>
      <c r="F7" s="40"/>
      <c r="G7" s="40"/>
      <c r="H7" s="37"/>
      <c r="I7" s="37"/>
      <c r="J7" s="37"/>
      <c r="K7" s="37"/>
    </row>
    <row r="8" spans="1:13" ht="15.75" customHeight="1">
      <c r="B8" s="42" t="s">
        <v>38</v>
      </c>
      <c r="C8" s="44"/>
      <c r="D8" s="44"/>
      <c r="E8" s="44"/>
      <c r="F8" s="99" t="s">
        <v>39</v>
      </c>
      <c r="G8" s="100"/>
      <c r="H8" s="100"/>
      <c r="I8" s="100"/>
      <c r="J8" s="100"/>
      <c r="K8" s="38"/>
    </row>
    <row r="9" spans="1:13" ht="10.5" customHeight="1">
      <c r="B9" s="40"/>
      <c r="C9" s="40"/>
      <c r="D9" s="40"/>
      <c r="E9" s="40"/>
      <c r="F9" s="40"/>
      <c r="G9" s="40"/>
      <c r="H9" s="37"/>
      <c r="I9" s="37"/>
      <c r="J9" s="37"/>
      <c r="K9" s="37"/>
    </row>
    <row r="10" spans="1:13" ht="15.75">
      <c r="B10" s="46" t="s">
        <v>1</v>
      </c>
      <c r="C10" s="40"/>
      <c r="D10" s="40"/>
      <c r="E10" s="40"/>
      <c r="F10" s="101" t="s">
        <v>36</v>
      </c>
      <c r="G10" s="101"/>
      <c r="H10" s="101"/>
      <c r="I10" s="101"/>
      <c r="J10" s="101"/>
      <c r="K10" s="39"/>
    </row>
    <row r="11" spans="1:13" ht="11.25" customHeight="1">
      <c r="B11" s="46"/>
      <c r="C11" s="40"/>
      <c r="D11" s="40"/>
      <c r="E11" s="40"/>
      <c r="F11" s="40"/>
      <c r="G11" s="40"/>
      <c r="H11" s="41"/>
      <c r="I11" s="37"/>
      <c r="J11" s="37"/>
      <c r="K11" s="37"/>
    </row>
    <row r="12" spans="1:13" ht="15.75">
      <c r="B12" s="42" t="s">
        <v>2</v>
      </c>
      <c r="C12" s="40"/>
      <c r="D12" s="40"/>
      <c r="E12" s="40"/>
      <c r="F12" s="96">
        <v>42216</v>
      </c>
      <c r="G12" s="97"/>
      <c r="H12" s="97"/>
      <c r="I12" s="97"/>
      <c r="J12" s="97"/>
      <c r="K12" s="38"/>
    </row>
    <row r="13" spans="1:13" ht="15.75">
      <c r="B13" s="42"/>
      <c r="C13" s="40"/>
      <c r="D13" s="40"/>
      <c r="E13" s="40"/>
      <c r="F13" s="40"/>
      <c r="G13" s="40"/>
      <c r="H13" s="42"/>
      <c r="I13" s="40"/>
      <c r="J13" s="40"/>
      <c r="K13" s="40"/>
    </row>
    <row r="14" spans="1:13" ht="15.75">
      <c r="A14" s="11"/>
      <c r="B14" s="49"/>
      <c r="C14" s="50" t="s">
        <v>62</v>
      </c>
      <c r="D14" s="50"/>
      <c r="E14" s="50"/>
      <c r="F14" s="50"/>
      <c r="G14" s="50"/>
      <c r="H14" s="49"/>
      <c r="I14" s="50"/>
      <c r="J14" s="50"/>
      <c r="K14" s="50"/>
      <c r="L14" s="11"/>
      <c r="M14" s="11"/>
    </row>
    <row r="15" spans="1:13" ht="15.75">
      <c r="A15" s="11"/>
      <c r="B15" s="49"/>
      <c r="C15" t="s">
        <v>31</v>
      </c>
      <c r="D15" s="50" t="s">
        <v>119</v>
      </c>
      <c r="E15" s="50"/>
      <c r="F15" s="50"/>
      <c r="G15" s="50"/>
      <c r="H15" s="49"/>
      <c r="I15" s="50"/>
      <c r="J15" s="50"/>
      <c r="K15" s="50"/>
      <c r="L15" s="11"/>
      <c r="M15" s="11"/>
    </row>
    <row r="16" spans="1:13">
      <c r="A16" s="11"/>
      <c r="D16" t="s">
        <v>120</v>
      </c>
      <c r="K16" s="50"/>
      <c r="L16" s="11"/>
      <c r="M16" s="11"/>
    </row>
    <row r="17" spans="1:13">
      <c r="A17" s="11"/>
      <c r="D17" t="s">
        <v>124</v>
      </c>
      <c r="K17" s="50"/>
      <c r="L17" s="11"/>
      <c r="M17" s="11"/>
    </row>
    <row r="18" spans="1:13">
      <c r="A18" s="11"/>
      <c r="C18" t="s">
        <v>32</v>
      </c>
      <c r="D18" t="s">
        <v>121</v>
      </c>
      <c r="K18" s="50"/>
      <c r="L18" s="11"/>
      <c r="M18" s="11"/>
    </row>
    <row r="19" spans="1:13">
      <c r="A19" s="11"/>
      <c r="C19" s="65" t="s">
        <v>33</v>
      </c>
      <c r="D19" s="65" t="s">
        <v>179</v>
      </c>
      <c r="E19" s="65"/>
      <c r="F19" s="65"/>
      <c r="G19" s="65"/>
      <c r="H19" s="65"/>
      <c r="I19" s="65"/>
      <c r="J19" s="65"/>
      <c r="K19" s="67"/>
      <c r="L19" s="11"/>
      <c r="M19" s="11"/>
    </row>
    <row r="20" spans="1:13">
      <c r="A20" s="11"/>
      <c r="C20" s="65" t="s">
        <v>40</v>
      </c>
      <c r="D20" s="65" t="s">
        <v>154</v>
      </c>
      <c r="E20" s="65"/>
      <c r="F20" s="65"/>
      <c r="G20" s="65"/>
      <c r="H20" s="65"/>
      <c r="I20" s="65"/>
      <c r="J20" s="65"/>
      <c r="K20" s="67"/>
      <c r="L20" s="11"/>
      <c r="M20" s="11"/>
    </row>
    <row r="21" spans="1:13">
      <c r="A21" s="11"/>
      <c r="C21" s="65" t="s">
        <v>101</v>
      </c>
      <c r="D21" s="65" t="s">
        <v>153</v>
      </c>
      <c r="E21" s="65"/>
      <c r="F21" s="65"/>
      <c r="G21" s="65"/>
      <c r="H21" s="65"/>
      <c r="I21" s="65"/>
      <c r="J21" s="65"/>
      <c r="K21" s="67"/>
      <c r="L21" s="11"/>
      <c r="M21" s="11"/>
    </row>
    <row r="22" spans="1:13">
      <c r="A22" s="11"/>
      <c r="C22" t="s">
        <v>41</v>
      </c>
      <c r="D22" t="s">
        <v>129</v>
      </c>
      <c r="K22" s="50"/>
      <c r="L22" s="11"/>
      <c r="M22" s="11"/>
    </row>
    <row r="23" spans="1:13">
      <c r="A23" s="11"/>
      <c r="C23" t="s">
        <v>143</v>
      </c>
      <c r="D23" t="s">
        <v>122</v>
      </c>
      <c r="K23" s="50"/>
      <c r="L23" s="11"/>
      <c r="M23" s="11"/>
    </row>
    <row r="24" spans="1:13">
      <c r="A24" s="11"/>
      <c r="C24" t="s">
        <v>115</v>
      </c>
      <c r="D24" t="s">
        <v>139</v>
      </c>
      <c r="K24" s="50"/>
      <c r="L24" s="11"/>
      <c r="M24" s="11"/>
    </row>
    <row r="25" spans="1:13">
      <c r="A25" s="11"/>
      <c r="C25" t="s">
        <v>123</v>
      </c>
      <c r="D25" t="s">
        <v>140</v>
      </c>
      <c r="K25" s="50"/>
      <c r="L25" s="11"/>
      <c r="M25" s="11"/>
    </row>
    <row r="26" spans="1:13">
      <c r="A26" s="11"/>
      <c r="D26" t="s">
        <v>156</v>
      </c>
      <c r="K26" s="50"/>
      <c r="L26" s="11"/>
      <c r="M26" s="11"/>
    </row>
    <row r="27" spans="1:13">
      <c r="A27" s="11"/>
      <c r="D27" t="s">
        <v>142</v>
      </c>
      <c r="K27" s="50"/>
      <c r="L27" s="11"/>
      <c r="M27" s="11"/>
    </row>
    <row r="28" spans="1:13">
      <c r="A28" s="11"/>
      <c r="C28" t="s">
        <v>133</v>
      </c>
      <c r="D28" t="s">
        <v>102</v>
      </c>
      <c r="K28" s="50"/>
      <c r="L28" s="11"/>
      <c r="M28" s="11"/>
    </row>
    <row r="29" spans="1:13">
      <c r="A29" s="11"/>
      <c r="D29" t="s">
        <v>61</v>
      </c>
      <c r="K29" s="50"/>
      <c r="L29" s="11"/>
      <c r="M29" s="11"/>
    </row>
    <row r="30" spans="1:13">
      <c r="A30" s="11"/>
      <c r="C30" t="s">
        <v>150</v>
      </c>
      <c r="D30" t="s">
        <v>117</v>
      </c>
      <c r="K30" s="50"/>
      <c r="L30" s="11"/>
      <c r="M30" s="11"/>
    </row>
    <row r="31" spans="1:13">
      <c r="A31" s="11"/>
      <c r="D31" t="s">
        <v>85</v>
      </c>
      <c r="K31" s="50"/>
      <c r="L31" s="11"/>
      <c r="M31" s="11"/>
    </row>
    <row r="32" spans="1:13">
      <c r="A32" s="11"/>
      <c r="C32" t="s">
        <v>151</v>
      </c>
      <c r="D32" t="s">
        <v>116</v>
      </c>
      <c r="K32" s="50"/>
      <c r="L32" s="11"/>
      <c r="M32" s="11"/>
    </row>
    <row r="33" spans="1:13">
      <c r="A33" s="11"/>
      <c r="D33" t="s">
        <v>114</v>
      </c>
      <c r="K33" s="50"/>
      <c r="L33" s="11"/>
      <c r="M33" s="11"/>
    </row>
    <row r="34" spans="1:13">
      <c r="A34" s="11"/>
      <c r="D34" t="s">
        <v>138</v>
      </c>
      <c r="K34" s="50"/>
      <c r="L34" s="11"/>
      <c r="M34" s="11"/>
    </row>
    <row r="35" spans="1:13" s="65" customFormat="1" ht="45.75" customHeight="1">
      <c r="A35" s="64"/>
      <c r="C35" s="66" t="s">
        <v>155</v>
      </c>
      <c r="D35" s="95" t="s">
        <v>152</v>
      </c>
      <c r="E35" s="95"/>
      <c r="F35" s="95"/>
      <c r="G35" s="95"/>
      <c r="H35" s="95"/>
      <c r="I35" s="95"/>
      <c r="J35" s="95"/>
      <c r="K35" s="67"/>
      <c r="L35" s="64"/>
      <c r="M35" s="64"/>
    </row>
    <row r="36" spans="1:13" s="65" customFormat="1" ht="21" customHeight="1">
      <c r="A36" s="64"/>
      <c r="C36" s="66"/>
      <c r="D36" s="66"/>
      <c r="E36" s="71"/>
      <c r="F36" s="71"/>
      <c r="G36" s="71"/>
      <c r="H36" s="71"/>
      <c r="I36" s="71"/>
      <c r="J36" s="71"/>
      <c r="K36" s="67"/>
      <c r="L36" s="64"/>
      <c r="M36" s="64"/>
    </row>
    <row r="37" spans="1:13">
      <c r="A37" s="11"/>
      <c r="C37" t="s">
        <v>42</v>
      </c>
      <c r="D37" t="s">
        <v>63</v>
      </c>
      <c r="K37" s="50"/>
      <c r="L37" s="11"/>
      <c r="M37" s="11"/>
    </row>
    <row r="38" spans="1:13">
      <c r="A38" s="11"/>
      <c r="D38" s="65" t="s">
        <v>163</v>
      </c>
      <c r="K38" s="50"/>
      <c r="L38" s="11"/>
      <c r="M38" s="11"/>
    </row>
    <row r="39" spans="1:13">
      <c r="A39" s="11"/>
      <c r="D39" t="s">
        <v>125</v>
      </c>
      <c r="K39" s="50"/>
      <c r="L39" s="11"/>
      <c r="M39" s="11"/>
    </row>
    <row r="40" spans="1:13">
      <c r="A40" s="11"/>
      <c r="D40" t="s">
        <v>126</v>
      </c>
      <c r="K40" s="50"/>
      <c r="L40" s="11"/>
      <c r="M40" s="11"/>
    </row>
    <row r="41" spans="1:13">
      <c r="A41" s="11"/>
      <c r="D41" s="65" t="s">
        <v>164</v>
      </c>
      <c r="K41" s="50"/>
      <c r="L41" s="11"/>
      <c r="M41" s="11"/>
    </row>
    <row r="42" spans="1:13">
      <c r="A42" s="11"/>
      <c r="K42" s="50"/>
      <c r="L42" s="11"/>
      <c r="M42" s="11"/>
    </row>
    <row r="43" spans="1:13" ht="13.5" thickBot="1">
      <c r="B43" s="11"/>
      <c r="C43" s="11"/>
      <c r="D43" s="11"/>
      <c r="E43" s="11"/>
      <c r="F43" s="10"/>
      <c r="G43" s="11"/>
      <c r="H43" s="11"/>
      <c r="I43" s="11"/>
      <c r="J43" s="11"/>
      <c r="K43" s="11"/>
    </row>
    <row r="44" spans="1:13" ht="28.5" customHeight="1" thickTop="1">
      <c r="A44" s="2"/>
      <c r="B44" s="16" t="s">
        <v>3</v>
      </c>
      <c r="C44" s="12"/>
      <c r="D44" s="12"/>
      <c r="E44" s="12"/>
      <c r="F44" s="13"/>
      <c r="G44" s="14" t="s">
        <v>4</v>
      </c>
      <c r="H44" s="14"/>
      <c r="I44" s="15"/>
      <c r="J44" s="16" t="s">
        <v>34</v>
      </c>
      <c r="K44" s="17"/>
    </row>
    <row r="45" spans="1:13" ht="25.5">
      <c r="A45" s="1"/>
      <c r="B45" s="3" t="s">
        <v>5</v>
      </c>
      <c r="C45" s="4" t="s">
        <v>6</v>
      </c>
      <c r="D45" s="4" t="s">
        <v>7</v>
      </c>
      <c r="E45" s="5" t="s">
        <v>8</v>
      </c>
      <c r="F45" s="3" t="s">
        <v>9</v>
      </c>
      <c r="G45" s="4" t="s">
        <v>10</v>
      </c>
      <c r="H45" s="4" t="s">
        <v>11</v>
      </c>
      <c r="I45" s="5" t="s">
        <v>12</v>
      </c>
      <c r="J45" s="3" t="s">
        <v>13</v>
      </c>
      <c r="K45" s="55" t="s">
        <v>14</v>
      </c>
    </row>
    <row r="46" spans="1:13" ht="121.5" customHeight="1">
      <c r="A46" s="1"/>
      <c r="B46" s="6" t="s">
        <v>15</v>
      </c>
      <c r="C46" s="7" t="s">
        <v>16</v>
      </c>
      <c r="D46" s="7" t="s">
        <v>17</v>
      </c>
      <c r="E46" s="8" t="s">
        <v>18</v>
      </c>
      <c r="F46" s="6" t="s">
        <v>19</v>
      </c>
      <c r="G46" s="7" t="s">
        <v>20</v>
      </c>
      <c r="H46" s="7" t="s">
        <v>21</v>
      </c>
      <c r="I46" s="8" t="s">
        <v>22</v>
      </c>
      <c r="J46" s="6" t="s">
        <v>23</v>
      </c>
      <c r="K46" s="56" t="s">
        <v>37</v>
      </c>
    </row>
    <row r="47" spans="1:13" ht="162" customHeight="1">
      <c r="A47" s="33"/>
      <c r="B47" s="28" t="s">
        <v>43</v>
      </c>
      <c r="C47" s="29" t="s">
        <v>66</v>
      </c>
      <c r="D47" s="29" t="s">
        <v>88</v>
      </c>
      <c r="E47" s="30" t="s">
        <v>67</v>
      </c>
      <c r="F47" s="53" t="s">
        <v>26</v>
      </c>
      <c r="G47" s="54" t="s">
        <v>26</v>
      </c>
      <c r="H47" s="60" t="s">
        <v>26</v>
      </c>
      <c r="I47" s="34" t="s">
        <v>168</v>
      </c>
      <c r="J47" s="69" t="s">
        <v>157</v>
      </c>
      <c r="K47" s="35" t="s">
        <v>25</v>
      </c>
    </row>
    <row r="48" spans="1:13" ht="90" customHeight="1">
      <c r="A48" s="33"/>
      <c r="B48" s="28" t="s">
        <v>43</v>
      </c>
      <c r="C48" s="29" t="s">
        <v>86</v>
      </c>
      <c r="D48" s="29" t="s">
        <v>44</v>
      </c>
      <c r="E48" s="30" t="s">
        <v>65</v>
      </c>
      <c r="F48" s="53" t="s">
        <v>26</v>
      </c>
      <c r="G48" s="54" t="s">
        <v>25</v>
      </c>
      <c r="H48" s="60" t="s">
        <v>25</v>
      </c>
      <c r="I48" s="34" t="s">
        <v>113</v>
      </c>
      <c r="J48" s="69" t="s">
        <v>165</v>
      </c>
      <c r="K48" s="35" t="s">
        <v>24</v>
      </c>
    </row>
    <row r="49" spans="1:11" ht="107.25" customHeight="1">
      <c r="A49" s="33"/>
      <c r="B49" s="28" t="s">
        <v>68</v>
      </c>
      <c r="C49" s="29" t="s">
        <v>103</v>
      </c>
      <c r="D49" s="29" t="s">
        <v>55</v>
      </c>
      <c r="E49" s="30" t="s">
        <v>65</v>
      </c>
      <c r="F49" s="53" t="s">
        <v>26</v>
      </c>
      <c r="G49" s="54" t="s">
        <v>26</v>
      </c>
      <c r="H49" s="60" t="s">
        <v>26</v>
      </c>
      <c r="I49" s="34" t="s">
        <v>56</v>
      </c>
      <c r="J49" s="28" t="s">
        <v>145</v>
      </c>
      <c r="K49" s="35" t="s">
        <v>24</v>
      </c>
    </row>
    <row r="50" spans="1:11" ht="115.5" customHeight="1">
      <c r="A50" s="33"/>
      <c r="B50" s="28" t="s">
        <v>43</v>
      </c>
      <c r="C50" s="29" t="s">
        <v>69</v>
      </c>
      <c r="D50" s="29" t="s">
        <v>89</v>
      </c>
      <c r="E50" s="30" t="s">
        <v>70</v>
      </c>
      <c r="F50" s="53" t="s">
        <v>26</v>
      </c>
      <c r="G50" s="54" t="s">
        <v>26</v>
      </c>
      <c r="H50" s="60" t="s">
        <v>26</v>
      </c>
      <c r="I50" s="34" t="s">
        <v>111</v>
      </c>
      <c r="J50" s="28" t="s">
        <v>146</v>
      </c>
      <c r="K50" s="35" t="s">
        <v>25</v>
      </c>
    </row>
    <row r="51" spans="1:11" ht="86.25" customHeight="1">
      <c r="A51" s="33"/>
      <c r="B51" s="28" t="s">
        <v>43</v>
      </c>
      <c r="C51" s="29" t="s">
        <v>46</v>
      </c>
      <c r="D51" s="29" t="s">
        <v>45</v>
      </c>
      <c r="E51" s="30" t="s">
        <v>67</v>
      </c>
      <c r="F51" s="53" t="s">
        <v>25</v>
      </c>
      <c r="G51" s="54" t="s">
        <v>25</v>
      </c>
      <c r="H51" s="60" t="s">
        <v>25</v>
      </c>
      <c r="I51" s="34" t="s">
        <v>141</v>
      </c>
      <c r="J51" s="69" t="s">
        <v>166</v>
      </c>
      <c r="K51" s="35" t="s">
        <v>25</v>
      </c>
    </row>
    <row r="52" spans="1:11" ht="88.5" customHeight="1">
      <c r="A52" s="33"/>
      <c r="B52" s="28" t="s">
        <v>43</v>
      </c>
      <c r="C52" s="29" t="s">
        <v>97</v>
      </c>
      <c r="D52" s="29" t="s">
        <v>79</v>
      </c>
      <c r="E52" s="30" t="s">
        <v>80</v>
      </c>
      <c r="F52" s="53" t="s">
        <v>26</v>
      </c>
      <c r="G52" s="54" t="s">
        <v>26</v>
      </c>
      <c r="H52" s="60" t="s">
        <v>26</v>
      </c>
      <c r="I52" s="34" t="s">
        <v>81</v>
      </c>
      <c r="J52" s="28" t="s">
        <v>158</v>
      </c>
      <c r="K52" s="35" t="s">
        <v>25</v>
      </c>
    </row>
    <row r="53" spans="1:11" ht="121.5" customHeight="1">
      <c r="A53" s="33"/>
      <c r="B53" s="28" t="s">
        <v>43</v>
      </c>
      <c r="C53" s="29" t="s">
        <v>71</v>
      </c>
      <c r="D53" s="29" t="s">
        <v>104</v>
      </c>
      <c r="E53" s="30" t="s">
        <v>48</v>
      </c>
      <c r="F53" s="53" t="s">
        <v>25</v>
      </c>
      <c r="G53" s="54" t="s">
        <v>26</v>
      </c>
      <c r="H53" s="60" t="s">
        <v>25</v>
      </c>
      <c r="I53" s="34" t="s">
        <v>127</v>
      </c>
      <c r="J53" s="28" t="s">
        <v>147</v>
      </c>
      <c r="K53" s="35" t="s">
        <v>24</v>
      </c>
    </row>
    <row r="54" spans="1:11" ht="123" customHeight="1">
      <c r="A54" s="33"/>
      <c r="B54" s="28" t="s">
        <v>43</v>
      </c>
      <c r="C54" s="29" t="s">
        <v>49</v>
      </c>
      <c r="D54" s="29" t="s">
        <v>47</v>
      </c>
      <c r="E54" s="30" t="s">
        <v>48</v>
      </c>
      <c r="F54" s="61" t="s">
        <v>25</v>
      </c>
      <c r="G54" s="54" t="s">
        <v>26</v>
      </c>
      <c r="H54" s="60" t="s">
        <v>25</v>
      </c>
      <c r="I54" s="34" t="s">
        <v>128</v>
      </c>
      <c r="J54" s="28" t="s">
        <v>147</v>
      </c>
      <c r="K54" s="35" t="s">
        <v>24</v>
      </c>
    </row>
    <row r="55" spans="1:11" ht="222.75" customHeight="1">
      <c r="A55" s="33"/>
      <c r="B55" s="28" t="s">
        <v>57</v>
      </c>
      <c r="C55" s="29" t="s">
        <v>72</v>
      </c>
      <c r="D55" s="29" t="s">
        <v>73</v>
      </c>
      <c r="E55" s="30" t="s">
        <v>50</v>
      </c>
      <c r="F55" s="53" t="s">
        <v>25</v>
      </c>
      <c r="G55" s="54" t="s">
        <v>27</v>
      </c>
      <c r="H55" s="60" t="s">
        <v>26</v>
      </c>
      <c r="I55" s="34" t="s">
        <v>134</v>
      </c>
      <c r="J55" s="69" t="s">
        <v>159</v>
      </c>
      <c r="K55" s="35" t="s">
        <v>24</v>
      </c>
    </row>
    <row r="56" spans="1:11" ht="296.25" customHeight="1">
      <c r="A56" s="33"/>
      <c r="B56" s="28" t="s">
        <v>82</v>
      </c>
      <c r="C56" s="29" t="s">
        <v>74</v>
      </c>
      <c r="D56" s="29" t="s">
        <v>75</v>
      </c>
      <c r="E56" s="30" t="s">
        <v>58</v>
      </c>
      <c r="F56" s="53" t="s">
        <v>26</v>
      </c>
      <c r="G56" s="54" t="s">
        <v>26</v>
      </c>
      <c r="H56" s="60" t="s">
        <v>26</v>
      </c>
      <c r="I56" s="34" t="s">
        <v>132</v>
      </c>
      <c r="J56" s="69" t="s">
        <v>160</v>
      </c>
      <c r="K56" s="35" t="s">
        <v>25</v>
      </c>
    </row>
    <row r="57" spans="1:11" ht="119.25" customHeight="1">
      <c r="A57" s="33"/>
      <c r="B57" s="28" t="s">
        <v>83</v>
      </c>
      <c r="C57" s="29" t="s">
        <v>98</v>
      </c>
      <c r="D57" s="29" t="s">
        <v>99</v>
      </c>
      <c r="E57" s="30" t="s">
        <v>100</v>
      </c>
      <c r="F57" s="53" t="s">
        <v>26</v>
      </c>
      <c r="G57" s="54" t="s">
        <v>26</v>
      </c>
      <c r="H57" s="60" t="s">
        <v>26</v>
      </c>
      <c r="I57" s="34" t="s">
        <v>130</v>
      </c>
      <c r="J57" s="69" t="s">
        <v>148</v>
      </c>
      <c r="K57" s="35" t="s">
        <v>25</v>
      </c>
    </row>
    <row r="58" spans="1:11" ht="105" customHeight="1">
      <c r="A58" s="33"/>
      <c r="B58" s="28" t="s">
        <v>57</v>
      </c>
      <c r="C58" s="29" t="s">
        <v>105</v>
      </c>
      <c r="D58" s="29" t="s">
        <v>106</v>
      </c>
      <c r="E58" s="30" t="s">
        <v>107</v>
      </c>
      <c r="F58" s="53" t="s">
        <v>26</v>
      </c>
      <c r="G58" s="54" t="s">
        <v>26</v>
      </c>
      <c r="H58" s="60" t="s">
        <v>26</v>
      </c>
      <c r="I58" s="34" t="s">
        <v>78</v>
      </c>
      <c r="J58" s="69" t="s">
        <v>110</v>
      </c>
      <c r="K58" s="35" t="s">
        <v>25</v>
      </c>
    </row>
    <row r="59" spans="1:11" ht="210" customHeight="1">
      <c r="A59" s="33"/>
      <c r="B59" s="28" t="s">
        <v>109</v>
      </c>
      <c r="C59" s="29" t="s">
        <v>112</v>
      </c>
      <c r="D59" s="29" t="s">
        <v>76</v>
      </c>
      <c r="E59" s="30" t="s">
        <v>51</v>
      </c>
      <c r="F59" s="53" t="s">
        <v>26</v>
      </c>
      <c r="G59" s="54" t="s">
        <v>27</v>
      </c>
      <c r="H59" s="60" t="s">
        <v>27</v>
      </c>
      <c r="I59" s="34" t="s">
        <v>135</v>
      </c>
      <c r="J59" s="70" t="s">
        <v>161</v>
      </c>
      <c r="K59" s="35" t="s">
        <v>25</v>
      </c>
    </row>
    <row r="60" spans="1:11" ht="210" customHeight="1">
      <c r="A60" s="33"/>
      <c r="B60" s="28" t="s">
        <v>109</v>
      </c>
      <c r="C60" s="29" t="s">
        <v>64</v>
      </c>
      <c r="D60" s="29" t="s">
        <v>144</v>
      </c>
      <c r="E60" s="30" t="s">
        <v>96</v>
      </c>
      <c r="F60" s="53" t="s">
        <v>26</v>
      </c>
      <c r="G60" s="54" t="s">
        <v>27</v>
      </c>
      <c r="H60" s="60" t="s">
        <v>27</v>
      </c>
      <c r="I60" s="34" t="s">
        <v>136</v>
      </c>
      <c r="J60" s="70" t="s">
        <v>161</v>
      </c>
      <c r="K60" s="35" t="s">
        <v>25</v>
      </c>
    </row>
    <row r="61" spans="1:11" ht="171.75" customHeight="1">
      <c r="A61" s="33"/>
      <c r="B61" s="28" t="s">
        <v>59</v>
      </c>
      <c r="C61" s="29" t="s">
        <v>86</v>
      </c>
      <c r="D61" s="29" t="s">
        <v>60</v>
      </c>
      <c r="E61" s="30" t="s">
        <v>94</v>
      </c>
      <c r="F61" s="53" t="s">
        <v>26</v>
      </c>
      <c r="G61" s="54" t="s">
        <v>27</v>
      </c>
      <c r="H61" s="60" t="s">
        <v>27</v>
      </c>
      <c r="I61" s="34" t="s">
        <v>137</v>
      </c>
      <c r="J61" s="70" t="s">
        <v>161</v>
      </c>
      <c r="K61" s="35" t="s">
        <v>25</v>
      </c>
    </row>
    <row r="62" spans="1:11" ht="202.5" customHeight="1" thickBot="1">
      <c r="A62" s="33"/>
      <c r="B62" s="31" t="s">
        <v>52</v>
      </c>
      <c r="C62" s="32" t="s">
        <v>86</v>
      </c>
      <c r="D62" s="32" t="s">
        <v>95</v>
      </c>
      <c r="E62" s="57" t="s">
        <v>77</v>
      </c>
      <c r="F62" s="62" t="s">
        <v>26</v>
      </c>
      <c r="G62" s="58" t="s">
        <v>27</v>
      </c>
      <c r="H62" s="63" t="s">
        <v>27</v>
      </c>
      <c r="I62" s="59" t="s">
        <v>131</v>
      </c>
      <c r="J62" s="68" t="s">
        <v>167</v>
      </c>
      <c r="K62" s="36" t="s">
        <v>25</v>
      </c>
    </row>
    <row r="63" spans="1:11" ht="87" customHeight="1" thickTop="1">
      <c r="A63" s="33"/>
      <c r="B63" s="79" t="s">
        <v>43</v>
      </c>
      <c r="C63" s="80" t="s">
        <v>87</v>
      </c>
      <c r="D63" s="80" t="s">
        <v>91</v>
      </c>
      <c r="E63" s="81" t="s">
        <v>90</v>
      </c>
      <c r="F63" s="82" t="s">
        <v>25</v>
      </c>
      <c r="G63" s="83" t="s">
        <v>26</v>
      </c>
      <c r="H63" s="84" t="s">
        <v>25</v>
      </c>
      <c r="I63" s="85" t="s">
        <v>92</v>
      </c>
      <c r="J63" s="86" t="s">
        <v>162</v>
      </c>
      <c r="K63" s="87" t="s">
        <v>24</v>
      </c>
    </row>
    <row r="64" spans="1:11" ht="143.25" customHeight="1">
      <c r="A64" s="33"/>
      <c r="B64" s="88" t="s">
        <v>84</v>
      </c>
      <c r="C64" s="88" t="s">
        <v>53</v>
      </c>
      <c r="D64" s="88" t="s">
        <v>108</v>
      </c>
      <c r="E64" s="88" t="s">
        <v>53</v>
      </c>
      <c r="F64" s="89" t="s">
        <v>25</v>
      </c>
      <c r="G64" s="89" t="s">
        <v>26</v>
      </c>
      <c r="H64" s="90" t="s">
        <v>25</v>
      </c>
      <c r="I64" s="91" t="s">
        <v>93</v>
      </c>
      <c r="J64" s="88" t="s">
        <v>149</v>
      </c>
      <c r="K64" s="88" t="s">
        <v>25</v>
      </c>
    </row>
    <row r="65" spans="1:11" ht="143.25" customHeight="1">
      <c r="A65" s="33"/>
      <c r="B65" s="92" t="s">
        <v>169</v>
      </c>
      <c r="C65" s="92" t="s">
        <v>170</v>
      </c>
      <c r="D65" s="92" t="s">
        <v>171</v>
      </c>
      <c r="E65" s="92" t="s">
        <v>172</v>
      </c>
      <c r="F65" s="93" t="s">
        <v>25</v>
      </c>
      <c r="G65" s="93" t="s">
        <v>27</v>
      </c>
      <c r="H65" s="94" t="s">
        <v>26</v>
      </c>
      <c r="I65" s="92" t="s">
        <v>173</v>
      </c>
      <c r="J65" s="92" t="s">
        <v>180</v>
      </c>
      <c r="K65" s="92" t="s">
        <v>25</v>
      </c>
    </row>
    <row r="66" spans="1:11" ht="166.5" thickBot="1">
      <c r="A66" s="9"/>
      <c r="B66" s="72" t="s">
        <v>109</v>
      </c>
      <c r="C66" s="73" t="s">
        <v>170</v>
      </c>
      <c r="D66" s="73" t="s">
        <v>174</v>
      </c>
      <c r="E66" s="74" t="s">
        <v>175</v>
      </c>
      <c r="F66" s="75" t="s">
        <v>25</v>
      </c>
      <c r="G66" s="76" t="s">
        <v>27</v>
      </c>
      <c r="H66" s="77" t="s">
        <v>26</v>
      </c>
      <c r="I66" s="74" t="s">
        <v>176</v>
      </c>
      <c r="J66" s="72" t="s">
        <v>177</v>
      </c>
      <c r="K66" s="78" t="s">
        <v>25</v>
      </c>
    </row>
    <row r="67" spans="1:11" ht="15.75">
      <c r="A67" s="9"/>
      <c r="B67" s="52" t="s">
        <v>28</v>
      </c>
      <c r="C67" s="50" t="s">
        <v>29</v>
      </c>
      <c r="D67" s="50"/>
      <c r="E67" s="50"/>
      <c r="F67" s="50"/>
      <c r="G67" s="50"/>
      <c r="H67" s="49"/>
      <c r="I67" s="50"/>
      <c r="J67" s="50"/>
      <c r="K67" s="1"/>
    </row>
    <row r="68" spans="1:11" ht="15.75">
      <c r="A68" s="9"/>
      <c r="B68" s="51"/>
      <c r="C68" s="50" t="s">
        <v>30</v>
      </c>
      <c r="D68" s="50"/>
      <c r="E68" s="50"/>
      <c r="F68" s="50"/>
      <c r="G68" s="50"/>
      <c r="H68" s="49"/>
      <c r="I68" s="50"/>
      <c r="J68" s="50"/>
      <c r="K68" s="1"/>
    </row>
    <row r="69" spans="1:11" ht="15.75">
      <c r="A69" s="9"/>
      <c r="B69" s="51"/>
      <c r="C69" s="50"/>
      <c r="D69" s="50"/>
      <c r="E69" s="50"/>
      <c r="F69" s="50"/>
      <c r="G69" s="50"/>
      <c r="H69" s="49"/>
      <c r="I69" s="50"/>
      <c r="J69" s="50"/>
      <c r="K69" s="1"/>
    </row>
    <row r="70" spans="1:11" ht="15.75" hidden="1">
      <c r="A70" s="9"/>
      <c r="B70" s="51"/>
      <c r="C70" s="50"/>
      <c r="D70" s="50"/>
      <c r="E70" s="50"/>
      <c r="F70" s="50"/>
      <c r="G70" s="50"/>
      <c r="H70" s="49"/>
      <c r="I70" s="50"/>
      <c r="J70" s="50"/>
      <c r="K70" s="1"/>
    </row>
    <row r="71" spans="1:11" hidden="1">
      <c r="A71" s="9"/>
      <c r="B71" s="1"/>
      <c r="C71" s="1"/>
      <c r="D71" s="1"/>
      <c r="E71" s="1"/>
      <c r="F71" s="10"/>
      <c r="G71" s="10"/>
      <c r="H71" s="10"/>
      <c r="I71" s="10"/>
      <c r="J71" s="1"/>
      <c r="K71" s="1"/>
    </row>
    <row r="72" spans="1:11" hidden="1">
      <c r="A72" s="9"/>
      <c r="B72" s="1"/>
      <c r="C72" s="48" t="s">
        <v>24</v>
      </c>
      <c r="D72" s="48" t="s">
        <v>25</v>
      </c>
      <c r="E72" s="48" t="s">
        <v>26</v>
      </c>
      <c r="F72" s="48" t="s">
        <v>27</v>
      </c>
      <c r="G72" s="10"/>
      <c r="H72" s="10"/>
      <c r="I72" s="10"/>
      <c r="J72" s="1"/>
      <c r="K72" s="1"/>
    </row>
    <row r="73" spans="1:11" hidden="1">
      <c r="A73" s="9"/>
      <c r="B73" s="47" t="s">
        <v>27</v>
      </c>
      <c r="C73" s="25">
        <v>4</v>
      </c>
      <c r="D73" s="23">
        <v>8</v>
      </c>
      <c r="E73" s="22">
        <v>12</v>
      </c>
      <c r="F73" s="21">
        <v>16</v>
      </c>
      <c r="G73" s="10"/>
      <c r="H73" s="10"/>
      <c r="I73" s="10"/>
      <c r="J73" s="1"/>
      <c r="K73" s="1"/>
    </row>
    <row r="74" spans="1:11" hidden="1">
      <c r="A74" s="9"/>
      <c r="B74" s="47" t="s">
        <v>26</v>
      </c>
      <c r="C74" s="25">
        <v>3</v>
      </c>
      <c r="D74" s="23">
        <v>6</v>
      </c>
      <c r="E74" s="24">
        <v>9</v>
      </c>
      <c r="F74" s="21">
        <v>12</v>
      </c>
      <c r="G74" s="10"/>
      <c r="H74" s="10"/>
      <c r="I74" s="10"/>
      <c r="J74" s="1"/>
      <c r="K74" s="1"/>
    </row>
    <row r="75" spans="1:11" hidden="1">
      <c r="A75" s="9"/>
      <c r="B75" s="47" t="s">
        <v>25</v>
      </c>
      <c r="C75" s="25">
        <v>2</v>
      </c>
      <c r="D75" s="25">
        <v>4</v>
      </c>
      <c r="E75" s="24">
        <v>6</v>
      </c>
      <c r="F75" s="23">
        <v>8</v>
      </c>
      <c r="G75" s="10"/>
      <c r="H75" s="10"/>
      <c r="I75" s="10"/>
      <c r="J75" s="1"/>
      <c r="K75" s="1"/>
    </row>
    <row r="76" spans="1:11" hidden="1">
      <c r="A76" s="9"/>
      <c r="B76" s="47" t="s">
        <v>24</v>
      </c>
      <c r="C76" s="25">
        <v>1</v>
      </c>
      <c r="D76" s="25">
        <v>2</v>
      </c>
      <c r="E76" s="26">
        <v>3</v>
      </c>
      <c r="F76" s="25">
        <v>4</v>
      </c>
      <c r="G76" s="10"/>
      <c r="H76" s="10"/>
      <c r="I76" s="10"/>
      <c r="J76" s="1"/>
      <c r="K76" s="1"/>
    </row>
    <row r="77" spans="1:11" hidden="1">
      <c r="A77" s="9"/>
      <c r="B77" s="11"/>
      <c r="C77" s="10"/>
      <c r="D77" s="10"/>
      <c r="E77" s="11"/>
      <c r="F77" s="10"/>
      <c r="G77" s="10"/>
      <c r="H77" s="10"/>
      <c r="I77" s="10"/>
      <c r="J77" s="1"/>
      <c r="K77" s="1"/>
    </row>
    <row r="78" spans="1:11" hidden="1">
      <c r="A78" s="9"/>
      <c r="B78" s="1"/>
      <c r="C78" s="1"/>
      <c r="D78" s="1"/>
      <c r="E78" s="1"/>
      <c r="F78" s="10"/>
      <c r="G78" s="10"/>
      <c r="H78" s="10"/>
      <c r="I78" s="10"/>
      <c r="J78" s="1"/>
      <c r="K78" s="1"/>
    </row>
    <row r="79" spans="1:11" hidden="1">
      <c r="A79" s="9"/>
      <c r="B79" s="1"/>
      <c r="C79" s="1"/>
      <c r="D79" s="1"/>
      <c r="E79" s="1"/>
      <c r="F79" s="10"/>
      <c r="G79" s="10"/>
      <c r="H79" s="10"/>
      <c r="I79" s="10"/>
      <c r="J79" s="1"/>
      <c r="K79" s="1"/>
    </row>
    <row r="80" spans="1:11" hidden="1">
      <c r="A80" s="9"/>
      <c r="B80" s="1"/>
      <c r="C80" s="1"/>
      <c r="D80" s="1"/>
      <c r="E80" s="1"/>
      <c r="F80" s="10" t="s">
        <v>24</v>
      </c>
      <c r="G80" s="10"/>
      <c r="H80" s="20" t="e">
        <f>IF(#REF!="",0,IF(#REF!="Very low",1,IF(#REF!="Low",2,IF(#REF!="Medium",3,IF(#REF!="High",4,F61)))))</f>
        <v>#REF!</v>
      </c>
      <c r="I80" s="20" t="e">
        <f>IF(#REF!="",0,IF(#REF!="Very low",1,IF(#REF!="Low",2,IF(#REF!="Medium",3,IF(#REF!="High",4,G61)))))</f>
        <v>#REF!</v>
      </c>
      <c r="J80" s="27" t="e">
        <f>IF(H80*I80=0,"",IF(H80*I80&gt;0.5,H80*I80))</f>
        <v>#REF!</v>
      </c>
      <c r="K80" s="1" t="e">
        <f>IF(J80="","",IF(J80&lt;5, "Low",IF(J80&lt;11,"Medium",IF(J80&gt;11,"High"))))</f>
        <v>#REF!</v>
      </c>
    </row>
    <row r="81" spans="1:11" hidden="1">
      <c r="A81" s="9"/>
      <c r="B81" s="1"/>
      <c r="C81" s="1"/>
      <c r="D81" s="1"/>
      <c r="E81" s="1"/>
      <c r="F81" s="10" t="s">
        <v>25</v>
      </c>
      <c r="G81" s="10"/>
      <c r="H81" s="20">
        <f>IF(F61="",0,IF(F61="Very low",1,IF(F61="Low",2,IF(F61="Medium",3,IF(F61="High",4,#REF!)))))</f>
        <v>3</v>
      </c>
      <c r="I81" s="20">
        <f>IF(G61="",0,IF(G61="Very low",1,IF(G61="Low",2,IF(G61="Medium",3,IF(G61="High",4,#REF!)))))</f>
        <v>4</v>
      </c>
      <c r="J81" s="27">
        <f t="shared" ref="J81:J99" si="0">IF(H81*I81=0,"",IF(H81*I81&gt;0.5,H81*I81))</f>
        <v>12</v>
      </c>
      <c r="K81" s="1" t="str">
        <f t="shared" ref="K81:K99" si="1">IF(J81="","",IF(J81&lt;5, "Low",IF(J81&lt;11,"Medium",IF(J81&gt;11,"High"))))</f>
        <v>High</v>
      </c>
    </row>
    <row r="82" spans="1:11" hidden="1">
      <c r="A82" s="9"/>
      <c r="B82" s="1"/>
      <c r="C82" s="1"/>
      <c r="D82" s="1"/>
      <c r="E82" s="1"/>
      <c r="F82" s="10" t="s">
        <v>26</v>
      </c>
      <c r="G82" s="10"/>
      <c r="H82" s="20" t="e">
        <f>IF(#REF!="",0,IF(#REF!="Very low",1,IF(#REF!="Low",2,IF(#REF!="Medium",3,IF(#REF!="High",4,F47)))))</f>
        <v>#REF!</v>
      </c>
      <c r="I82" s="20" t="e">
        <f>IF(#REF!="",0,IF(#REF!="Very low",1,IF(#REF!="Low",2,IF(#REF!="Medium",3,IF(#REF!="High",4,G47)))))</f>
        <v>#REF!</v>
      </c>
      <c r="J82" s="27" t="e">
        <f t="shared" si="0"/>
        <v>#REF!</v>
      </c>
      <c r="K82" s="1" t="e">
        <f t="shared" si="1"/>
        <v>#REF!</v>
      </c>
    </row>
    <row r="83" spans="1:11" hidden="1">
      <c r="A83" s="9"/>
      <c r="B83" s="1"/>
      <c r="C83" s="1"/>
      <c r="D83" s="1"/>
      <c r="E83" s="1"/>
      <c r="F83" s="10" t="s">
        <v>27</v>
      </c>
      <c r="G83" s="10"/>
      <c r="H83" s="20">
        <f>IF(F47="",0,IF(F47="Very low",1,IF(F47="Low",2,IF(F47="Medium",3,IF(F47="High",4,F48)))))</f>
        <v>3</v>
      </c>
      <c r="I83" s="20">
        <f>IF(G47="",0,IF(G47="Very low",1,IF(G47="Low",2,IF(G47="Medium",3,IF(G47="High",4,G48)))))</f>
        <v>3</v>
      </c>
      <c r="J83" s="27">
        <f t="shared" si="0"/>
        <v>9</v>
      </c>
      <c r="K83" s="1" t="str">
        <f t="shared" si="1"/>
        <v>Medium</v>
      </c>
    </row>
    <row r="84" spans="1:11" hidden="1">
      <c r="A84" s="9"/>
      <c r="B84" s="1"/>
      <c r="C84" s="1"/>
      <c r="D84" s="1"/>
      <c r="E84" s="1"/>
      <c r="F84" s="10"/>
      <c r="G84" s="10"/>
      <c r="H84" s="20">
        <f>IF(F48="",0,IF(F48="Very low",1,IF(F48="Low",2,IF(F48="Medium",3,IF(F48="High",4,#REF!)))))</f>
        <v>3</v>
      </c>
      <c r="I84" s="20">
        <f>IF(G48="",0,IF(G48="Very low",1,IF(G48="Low",2,IF(G48="Medium",3,IF(G48="High",4,#REF!)))))</f>
        <v>2</v>
      </c>
      <c r="J84" s="27">
        <f t="shared" si="0"/>
        <v>6</v>
      </c>
      <c r="K84" s="1" t="str">
        <f t="shared" si="1"/>
        <v>Medium</v>
      </c>
    </row>
    <row r="85" spans="1:11" hidden="1">
      <c r="A85" s="9"/>
      <c r="B85" s="1"/>
      <c r="C85" s="1"/>
      <c r="D85" s="1"/>
      <c r="E85" s="1"/>
      <c r="F85" s="10"/>
      <c r="G85" s="10"/>
      <c r="H85" s="20" t="e">
        <f>IF(#REF!="",0,IF(#REF!="Very low",1,IF(#REF!="Low",2,IF(#REF!="Medium",3,IF(#REF!="High",4,F50)))))</f>
        <v>#REF!</v>
      </c>
      <c r="I85" s="20" t="e">
        <f>IF(#REF!="",0,IF(#REF!="Very low",1,IF(#REF!="Low",2,IF(#REF!="Medium",3,IF(#REF!="High",4,G50)))))</f>
        <v>#REF!</v>
      </c>
      <c r="J85" s="27" t="e">
        <f t="shared" si="0"/>
        <v>#REF!</v>
      </c>
      <c r="K85" s="1" t="e">
        <f t="shared" si="1"/>
        <v>#REF!</v>
      </c>
    </row>
    <row r="86" spans="1:11" hidden="1">
      <c r="A86" s="9"/>
      <c r="B86" s="1"/>
      <c r="C86" s="1"/>
      <c r="D86" s="1"/>
      <c r="E86" s="1"/>
      <c r="F86" s="10"/>
      <c r="G86" s="10"/>
      <c r="H86" s="20">
        <f>IF(F50="",0,IF(F50="Very low",1,IF(F50="Low",2,IF(F50="Medium",3,IF(F50="High",4,F51)))))</f>
        <v>3</v>
      </c>
      <c r="I86" s="20">
        <f>IF(G50="",0,IF(G50="Very low",1,IF(G50="Low",2,IF(G50="Medium",3,IF(G50="High",4,G51)))))</f>
        <v>3</v>
      </c>
      <c r="J86" s="27">
        <f t="shared" si="0"/>
        <v>9</v>
      </c>
      <c r="K86" s="1" t="str">
        <f t="shared" si="1"/>
        <v>Medium</v>
      </c>
    </row>
    <row r="87" spans="1:11" hidden="1">
      <c r="A87" s="9"/>
      <c r="B87" s="1"/>
      <c r="C87" s="1"/>
      <c r="D87" s="1"/>
      <c r="E87" s="1"/>
      <c r="F87" s="10"/>
      <c r="G87" s="10"/>
      <c r="H87" s="20">
        <f>IF(F51="",0,IF(F51="Very low",1,IF(F51="Low",2,IF(F51="Medium",3,IF(F51="High",4,#REF!)))))</f>
        <v>2</v>
      </c>
      <c r="I87" s="20">
        <f>IF(G51="",0,IF(G51="Very low",1,IF(G51="Low",2,IF(G51="Medium",3,IF(G51="High",4,#REF!)))))</f>
        <v>2</v>
      </c>
      <c r="J87" s="27">
        <f t="shared" si="0"/>
        <v>4</v>
      </c>
      <c r="K87" s="1" t="str">
        <f t="shared" si="1"/>
        <v>Low</v>
      </c>
    </row>
    <row r="88" spans="1:11" hidden="1">
      <c r="A88" s="9"/>
      <c r="B88" s="1"/>
      <c r="C88" s="10" t="s">
        <v>24</v>
      </c>
      <c r="D88" s="10" t="s">
        <v>25</v>
      </c>
      <c r="E88" s="10" t="s">
        <v>26</v>
      </c>
      <c r="F88" s="10" t="s">
        <v>27</v>
      </c>
      <c r="G88" s="10"/>
      <c r="H88" s="20" t="e">
        <f>IF(#REF!="",0,IF(#REF!="Very low",1,IF(#REF!="Low",2,IF(#REF!="Medium",3,IF(#REF!="High",4,#REF!)))))</f>
        <v>#REF!</v>
      </c>
      <c r="I88" s="20" t="e">
        <f>IF(#REF!="",0,IF(#REF!="Very low",1,IF(#REF!="Low",2,IF(#REF!="Medium",3,IF(#REF!="High",4,#REF!)))))</f>
        <v>#REF!</v>
      </c>
      <c r="J88" s="27" t="e">
        <f t="shared" si="0"/>
        <v>#REF!</v>
      </c>
      <c r="K88" s="1" t="e">
        <f t="shared" si="1"/>
        <v>#REF!</v>
      </c>
    </row>
    <row r="89" spans="1:11" hidden="1">
      <c r="A89" s="9"/>
      <c r="B89" s="10" t="s">
        <v>24</v>
      </c>
      <c r="C89" s="25">
        <v>1</v>
      </c>
      <c r="D89" s="25">
        <v>2</v>
      </c>
      <c r="E89" s="26">
        <v>3</v>
      </c>
      <c r="F89" s="25">
        <v>4</v>
      </c>
      <c r="G89" s="10"/>
      <c r="H89" s="20" t="e">
        <f>IF(#REF!="",0,IF(#REF!="Very low",1,IF(#REF!="Low",2,IF(#REF!="Medium",3,IF(#REF!="High",4,F53)))))</f>
        <v>#REF!</v>
      </c>
      <c r="I89" s="20" t="e">
        <f>IF(#REF!="",0,IF(#REF!="Very low",1,IF(#REF!="Low",2,IF(#REF!="Medium",3,IF(#REF!="High",4,G53)))))</f>
        <v>#REF!</v>
      </c>
      <c r="J89" s="27" t="e">
        <f t="shared" si="0"/>
        <v>#REF!</v>
      </c>
      <c r="K89" s="1" t="e">
        <f t="shared" si="1"/>
        <v>#REF!</v>
      </c>
    </row>
    <row r="90" spans="1:11" hidden="1">
      <c r="A90" s="9"/>
      <c r="B90" s="10" t="s">
        <v>25</v>
      </c>
      <c r="C90" s="25">
        <v>2</v>
      </c>
      <c r="D90" s="25">
        <v>4</v>
      </c>
      <c r="E90" s="24">
        <v>6</v>
      </c>
      <c r="F90" s="23">
        <v>8</v>
      </c>
      <c r="G90" s="10"/>
      <c r="H90" s="20">
        <f>IF(F53="",0,IF(F53="Very low",1,IF(F53="Low",2,IF(F53="Medium",3,IF(F53="High",4,#REF!)))))</f>
        <v>2</v>
      </c>
      <c r="I90" s="20">
        <f>IF(G53="",0,IF(G53="Very low",1,IF(G53="Low",2,IF(G53="Medium",3,IF(G53="High",4,#REF!)))))</f>
        <v>3</v>
      </c>
      <c r="J90" s="27">
        <f t="shared" si="0"/>
        <v>6</v>
      </c>
      <c r="K90" s="1" t="str">
        <f t="shared" si="1"/>
        <v>Medium</v>
      </c>
    </row>
    <row r="91" spans="1:11" hidden="1">
      <c r="A91" s="9"/>
      <c r="B91" s="10" t="s">
        <v>26</v>
      </c>
      <c r="C91" s="25">
        <v>3</v>
      </c>
      <c r="D91" s="23">
        <v>6</v>
      </c>
      <c r="E91" s="24">
        <v>9</v>
      </c>
      <c r="F91" s="21">
        <v>12</v>
      </c>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0" t="s">
        <v>27</v>
      </c>
      <c r="C92" s="25">
        <v>4</v>
      </c>
      <c r="D92" s="23">
        <v>8</v>
      </c>
      <c r="E92" s="22">
        <v>12</v>
      </c>
      <c r="F92" s="21">
        <v>16</v>
      </c>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0"/>
      <c r="C93" s="10"/>
      <c r="D93" s="10"/>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
      <c r="C97" s="1"/>
      <c r="D97" s="1"/>
      <c r="E97" s="1"/>
      <c r="F97" s="10"/>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
      <c r="C98" s="1"/>
      <c r="D98" s="1"/>
      <c r="E98" s="1"/>
      <c r="F98" s="10"/>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
      <c r="C99" s="1"/>
      <c r="D99" s="1"/>
      <c r="E99" s="1"/>
      <c r="F99" s="10"/>
      <c r="G99" s="10"/>
      <c r="H99" s="20" t="e">
        <f>IF(#REF!="",0,IF(#REF!="Very low",1,IF(#REF!="Low",2,IF(#REF!="Medium",3,IF(#REF!="High",4,F66)))))</f>
        <v>#REF!</v>
      </c>
      <c r="I99" s="20" t="e">
        <f>IF(#REF!="",0,IF(#REF!="Very low",1,IF(#REF!="Low",2,IF(#REF!="Medium",3,IF(#REF!="High",4,G66)))))</f>
        <v>#REF!</v>
      </c>
      <c r="J99" s="27" t="e">
        <f t="shared" si="0"/>
        <v>#REF!</v>
      </c>
      <c r="K99" s="1" t="e">
        <f t="shared" si="1"/>
        <v>#REF!</v>
      </c>
    </row>
    <row r="100" spans="1:11" hidden="1">
      <c r="A100" s="9"/>
      <c r="B100" s="1"/>
      <c r="C100" s="1"/>
      <c r="D100" s="1"/>
      <c r="E100" s="1"/>
      <c r="F100" s="10"/>
      <c r="G100" s="10"/>
      <c r="H100" s="10"/>
      <c r="I100" s="10"/>
      <c r="J100" s="1"/>
      <c r="K100" s="1"/>
    </row>
    <row r="101" spans="1:11" hidden="1">
      <c r="A101" s="1"/>
      <c r="B101" s="1"/>
      <c r="C101" s="1"/>
      <c r="D101" s="1"/>
      <c r="E101" s="1"/>
      <c r="F101" s="10"/>
      <c r="G101" s="10"/>
      <c r="H101" s="10"/>
      <c r="I101" s="10"/>
      <c r="J101" s="1"/>
      <c r="K101" s="1"/>
    </row>
    <row r="102" spans="1:11" hidden="1">
      <c r="A102" s="1"/>
      <c r="B102" s="1"/>
      <c r="C102" s="1"/>
      <c r="D102" s="1"/>
      <c r="E102" s="1"/>
      <c r="F102" s="10"/>
      <c r="G102" s="10"/>
      <c r="H102" s="10"/>
      <c r="I102" s="10"/>
      <c r="J102" s="1"/>
      <c r="K102" s="1"/>
    </row>
    <row r="103" spans="1:11" hidden="1">
      <c r="A103" s="1"/>
      <c r="B103" s="1"/>
      <c r="C103" s="1"/>
      <c r="D103" s="1"/>
      <c r="E103" s="1"/>
      <c r="F103" s="10"/>
      <c r="G103" s="10"/>
      <c r="H103" s="10"/>
      <c r="I103" s="10"/>
      <c r="J103" s="1"/>
      <c r="K103" s="1"/>
    </row>
    <row r="137" ht="13.5" customHeight="1"/>
  </sheetData>
  <sheetProtection selectLockedCells="1"/>
  <customSheetViews>
    <customSheetView guid="{71D31EAE-51D9-4F7A-ADDE-CD291AB39C6B}" hiddenRows="1" hiddenColumns="1" topLeftCell="B1">
      <selection activeCell="B2" sqref="B2"/>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99F95931-3A19-443E-8CD6-E0E0734857CD}" scale="75" hiddenRows="1" hiddenColumns="1" topLeftCell="B63">
      <selection activeCell="T47" sqref="T47"/>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SR2008No20GRA</oddHeader>
        <oddFooter>Page &amp;P</oddFooter>
      </headerFooter>
    </customSheetView>
    <customSheetView guid="{7C5AE9F9-FCA1-418C-9DEE-007E07BC5B6E}" hiddenRows="1" hiddenColumns="1" topLeftCell="B1">
      <selection activeCell="B2" sqref="B2"/>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6E6E0703-638D-45E7-8875-E0CF1A4EBC6A}" hiddenRows="1" hiddenColumns="1" topLeftCell="B44">
      <selection activeCell="J65" sqref="J65"/>
      <pageMargins left="0.74803149606299213" right="0.74803149606299213" top="0.98425196850393704" bottom="0.98425196850393704" header="0.51181102362204722" footer="0.51181102362204722"/>
      <pageSetup paperSize="8" orientation="landscape" r:id="rId2"/>
      <headerFooter alignWithMargins="0">
        <oddHeader>&amp;CGeneric Risk Assessment SR2008No20GRA</oddHeader>
        <oddFooter>Page &amp;P</oddFooter>
      </headerFooter>
    </customSheetView>
  </customSheetViews>
  <mergeCells count="6">
    <mergeCell ref="D35:J35"/>
    <mergeCell ref="F12:J12"/>
    <mergeCell ref="F4:J4"/>
    <mergeCell ref="F6:J6"/>
    <mergeCell ref="F8:J8"/>
    <mergeCell ref="F10:J10"/>
  </mergeCells>
  <phoneticPr fontId="0" type="noConversion"/>
  <dataValidations count="2">
    <dataValidation type="list" allowBlank="1" showInputMessage="1" showErrorMessage="1" sqref="F47:G53 F55:G65">
      <formula1>$F$80:$F$84</formula1>
    </dataValidation>
    <dataValidation type="list" allowBlank="1" showInputMessage="1" showErrorMessage="1" sqref="F54:G54">
      <formula1>$F$79:$F$84</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ternal guidance - Document - Excel" ma:contentTypeID="0x010100D5A45896ADA143F9BF5F69E7D3C3FE4B330083025E0B433AEA49936D158592FE5D64" ma:contentTypeVersion="4" ma:contentTypeDescription="Non-statutory guidance, includes manuals, handbooks and other content that offer advice and guidance for our external customers. Includes regulatory position statements and national positions." ma:contentTypeScope="" ma:versionID="69ed0cc36704d0001d6bd34a264fdac7">
  <xsd:schema xmlns:xsd="http://www.w3.org/2001/XMLSchema" xmlns:xs="http://www.w3.org/2001/XMLSchema" xmlns:p="http://schemas.microsoft.com/office/2006/metadata/properties" xmlns:ns1="http://schemas.microsoft.com/sharepoint/v3" xmlns:ns2="44ba428f-c30f-44c8-8eab-a30b7390a267" targetNamespace="http://schemas.microsoft.com/office/2006/metadata/properties" ma:root="true" ma:fieldsID="9c9268d5f056f6eee4eb923ca84e0c43" ns1:_="" ns2:_="">
    <xsd:import namespace="http://schemas.microsoft.com/sharepoint/v3"/>
    <xsd:import namespace="44ba428f-c30f-44c8-8eab-a30b7390a267"/>
    <xsd:element name="properties">
      <xsd:complexType>
        <xsd:sequence>
          <xsd:element name="documentManagement">
            <xsd:complexType>
              <xsd:all>
                <xsd:element ref="ns1:ContentCloud_SRO" minOccurs="0"/>
                <xsd:element ref="ns1:ContentCloud_DocumentTitleLink" minOccurs="0"/>
                <xsd:element ref="ns1:ContentCloud_Author" minOccurs="0"/>
                <xsd:element ref="ns1:ContentCloud_Contributors" minOccurs="0"/>
                <xsd:element ref="ns1:ContentCloud_PublishDate" minOccurs="0"/>
                <xsd:element ref="ns1:ContentCloud_LastReviewedOnDate" minOccurs="0"/>
                <xsd:element ref="ns1:ContentCloud_ScheduledReviewDate" minOccurs="0"/>
                <xsd:element ref="ns1:ContentCloud_ScheduledReviewedBy" minOccurs="0"/>
                <xsd:element ref="ns1:ContentCloud_UpdateNotice" minOccurs="0"/>
                <xsd:element ref="ns1:ContentCloud_Description" minOccurs="0"/>
                <xsd:element ref="ns1:ContentCloud_Reference" minOccurs="0"/>
                <xsd:element ref="ns1:ContentCloud_LegacyReference" minOccurs="0"/>
                <xsd:element ref="ns1:ContentCloud_TemplateVersion" minOccurs="0"/>
                <xsd:element ref="ns1:ContentCloud_FormatType" minOccurs="0"/>
                <xsd:element ref="ns1:ContentCloud_SecurityMarking" minOccurs="0"/>
                <xsd:element ref="ns1:ContentCloud_ScheduledReviewType" minOccurs="0"/>
                <xsd:element ref="ns1:ContentCloud_ChangeType" minOccurs="0"/>
                <xsd:element ref="ns1:ContentCloud_RiskLevel" minOccurs="0"/>
                <xsd:element ref="ns1:ContentCloud_Status" minOccurs="0"/>
                <xsd:element ref="ns1:ContentCloud_WithdrawnBy" minOccurs="0"/>
                <xsd:element ref="ns1:ContentCloud_WithdrawnDate" minOccurs="0"/>
                <xsd:element ref="ns1:ContentCloud_WithdrawNotice" minOccurs="0"/>
                <xsd:element ref="ns1:ContentCloud_Rating" minOccurs="0"/>
                <xsd:element ref="ns1:ContentCloud_RatingsCount" minOccurs="0"/>
                <xsd:element ref="ns2:ContentCloud_OrganisationString" minOccurs="0"/>
                <xsd:element ref="ns1:ContentCloud_PrimaryContact" minOccurs="0"/>
                <xsd:element ref="ns1:ContentCloud_Approvers" minOccurs="0"/>
                <xsd:element ref="ns1:ContentCloud_ContentAssurer" minOccurs="0"/>
                <xsd:element ref="ns1:ContentCloud_MetadataItemId" minOccurs="0"/>
                <xsd:element ref="ns1:ContentCloud_Audiences" minOccurs="0"/>
                <xsd:element ref="ns2:ContentCloud_RelatedSites" minOccurs="0"/>
                <xsd:element ref="ns1:ContentCloud_Approver1" minOccurs="0"/>
                <xsd:element ref="ns1:ContentCloud_ApprovedDate1" minOccurs="0"/>
                <xsd:element ref="ns1:ContentCloud_ApproverJobTitle1" minOccurs="0"/>
                <xsd:element ref="ns1:ContentCloud_ApproverComment1" minOccurs="0"/>
                <xsd:element ref="ns1:ContentCloud_Approver2" minOccurs="0"/>
                <xsd:element ref="ns1:ContentCloud_ApprovedDate2" minOccurs="0"/>
                <xsd:element ref="ns1:ContentCloud_ApproverJobTitle2" minOccurs="0"/>
                <xsd:element ref="ns1:ContentCloud_ApproverComment2" minOccurs="0"/>
                <xsd:element ref="ns1:ContentCloud_Approver3" minOccurs="0"/>
                <xsd:element ref="ns1:ContentCloud_ApprovedDate3" minOccurs="0"/>
                <xsd:element ref="ns1:ContentCloud_ApproverJobTitle3" minOccurs="0"/>
                <xsd:element ref="ns1:ContentCloud_ApproverComment3" minOccurs="0"/>
                <xsd:element ref="ns1:ContentCloud_Approver4" minOccurs="0"/>
                <xsd:element ref="ns1:ContentCloud_ApprovedDate4" minOccurs="0"/>
                <xsd:element ref="ns1:ContentCloud_ApproverJobTitle4" minOccurs="0"/>
                <xsd:element ref="ns1:ContentCloud_ApproverComment4" minOccurs="0"/>
                <xsd:element ref="ns1:ContentCloud_Approver5" minOccurs="0"/>
                <xsd:element ref="ns1:ContentCloud_ApprovedDate5" minOccurs="0"/>
                <xsd:element ref="ns1:ContentCloud_ApproverJobTitle5" minOccurs="0"/>
                <xsd:element ref="ns1:ContentCloud_ApproverComment5" minOccurs="0"/>
                <xsd:element ref="ns1:ContentCloud_AssurerComment" minOccurs="0"/>
                <xsd:element ref="ns1:ContentCloud_WithdrawnReason" minOccurs="0"/>
                <xsd:element ref="ns1:ContentCloud_Keywords" minOccurs="0"/>
                <xsd:element ref="ns1:ContentCloud_CommentToApprover" minOccurs="0"/>
                <xsd:element ref="ns1:ContentCloud_PublishOnApproval" minOccurs="0"/>
                <xsd:element ref="ns1:ContentCloud_UpdatesNumber" minOccurs="0"/>
                <xsd:element ref="ns1:ContentCloud_MetadataCTypeName" minOccurs="0"/>
                <xsd:element ref="ns1:ContentCloud_SubmitDate" minOccurs="0"/>
                <xsd:element ref="ns1:ContentCloud_ContributorIds" minOccurs="0"/>
                <xsd:element ref="ns1:ContentCloud_PrimaryContactIds" minOccurs="0"/>
                <xsd:element ref="ns1:ContentCloud_WithdrawOnApproval" minOccurs="0"/>
                <xsd:element ref="ns1:ContentCloud_ConsolidatedUrl" minOccurs="0"/>
                <xsd:element ref="ns1:ContentCloud_TempExtDate" minOccurs="0"/>
                <xsd:element ref="ns1:ContentCloud_SharedWith" minOccurs="0"/>
                <xsd:element ref="ns1:ContentCloud_Duration" minOccurs="0"/>
                <xsd:element ref="ns1:ContentCloud_Submitter" minOccurs="0"/>
                <xsd:element ref="ns1:ContentCloud_LegacyDetails" minOccurs="0"/>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ntentCloud_SRO" ma:index="0" nillable="true" ma:displayName="Senior Responsible Owner (SRO)" ma:description="Senior Responsible Owner (SRO)" ma:indexed="true" ma:internalName="ContentCloud_SR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DocumentTitleLink" ma:index="1" nillable="true" ma:displayName="Title" ma:format="Hyperlink" ma:internalName="ContentCloud_DocumentTitleLink">
      <xsd:complexType>
        <xsd:complexContent>
          <xsd:extension base="dms:URL">
            <xsd:sequence>
              <xsd:element name="Url" type="dms:ValidUrl" minOccurs="0" nillable="true"/>
              <xsd:element name="Description" type="xsd:string" nillable="true"/>
            </xsd:sequence>
          </xsd:extension>
        </xsd:complexContent>
      </xsd:complexType>
    </xsd:element>
    <xsd:element name="ContentCloud_Author" ma:index="2" nillable="true" ma:displayName="Author" ma:description="Document Author" ma:indexed="true" ma:internalName="ContentCloud_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Contributors" ma:index="3" nillable="true" ma:displayName="Contributor(s)" ma:description="Document Author" ma:internalName="ContentCloud_Contribut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PublishDate" ma:index="4" nillable="true" ma:displayName="Publish date" ma:description="Publish date" ma:format="DateOnly" ma:indexed="true" ma:internalName="ContentCloud_PublishDate">
      <xsd:simpleType>
        <xsd:restriction base="dms:DateTime"/>
      </xsd:simpleType>
    </xsd:element>
    <xsd:element name="ContentCloud_LastReviewedOnDate" ma:index="5" nillable="true" ma:displayName="Last reviewed on" ma:description="Last Reviewed On" ma:format="DateOnly" ma:internalName="ContentCloud_LastReviewedOnDate">
      <xsd:simpleType>
        <xsd:restriction base="dms:DateTime"/>
      </xsd:simpleType>
    </xsd:element>
    <xsd:element name="ContentCloud_ScheduledReviewDate" ma:index="6" nillable="true" ma:displayName="Scheduled review date" ma:description="This is the date that the review date was changed or last reviewed" ma:format="DateOnly" ma:internalName="ContentCloud_ScheduledReviewDate">
      <xsd:simpleType>
        <xsd:restriction base="dms:DateTime"/>
      </xsd:simpleType>
    </xsd:element>
    <xsd:element name="ContentCloud_ScheduledReviewedBy" ma:index="7" nillable="true" ma:displayName="Scheduled reviewed by" ma:description="Scheduled Reviewed By" ma:internalName="ContentCloud_Scheduled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UpdateNotice" ma:index="8" nillable="true" ma:displayName="Update notice" ma:description="Why the content has been replaced, e.g. whats changed between versions." ma:internalName="ContentCloud_UpdateNotice">
      <xsd:simpleType>
        <xsd:restriction base="dms:Text">
          <xsd:maxLength value="255"/>
        </xsd:restriction>
      </xsd:simpleType>
    </xsd:element>
    <xsd:element name="ContentCloud_Description" ma:index="9" nillable="true" ma:displayName="Description" ma:internalName="ContentCloud_Description">
      <xsd:simpleType>
        <xsd:restriction base="dms:Text">
          <xsd:maxLength value="140"/>
        </xsd:restriction>
      </xsd:simpleType>
    </xsd:element>
    <xsd:element name="ContentCloud_Reference" ma:index="10" nillable="true" ma:displayName="Reference" ma:description="A sequential, unchangable reference number with a prefix, starting at a configurable value on settings list." ma:indexed="true" ma:internalName="ContentCloud_Reference">
      <xsd:simpleType>
        <xsd:restriction base="dms:Text">
          <xsd:maxLength value="255"/>
        </xsd:restriction>
      </xsd:simpleType>
    </xsd:element>
    <xsd:element name="ContentCloud_LegacyReference" ma:index="11" nillable="true" ma:displayName="Legacy reference" ma:description="" ma:internalName="ContentCloud_LegacyReference">
      <xsd:simpleType>
        <xsd:restriction base="dms:Note"/>
      </xsd:simpleType>
    </xsd:element>
    <xsd:element name="ContentCloud_TemplateVersion" ma:index="12" nillable="true" ma:displayName="Template version" ma:description="To show which version of the template that content is using." ma:internalName="ContentCloud_TemplateVersion">
      <xsd:simpleType>
        <xsd:restriction base="dms:Text">
          <xsd:maxLength value="255"/>
        </xsd:restriction>
      </xsd:simpleType>
    </xsd:element>
    <xsd:element name="ContentCloud_FormatType" ma:index="13" nillable="true" ma:displayName="Format type" ma:description="" ma:format="Dropdown" ma:internalName="ContentCloud_FormatType">
      <xsd:simpleType>
        <xsd:restriction base="dms:Choice">
          <xsd:enumeration value="Word document"/>
          <xsd:enumeration value="Excel spreadsheet"/>
          <xsd:enumeration value="PowerPoint presentation"/>
          <xsd:enumeration value="Webpage text"/>
          <xsd:enumeration value="Video"/>
          <xsd:enumeration value="Other"/>
        </xsd:restriction>
      </xsd:simpleType>
    </xsd:element>
    <xsd:element name="ContentCloud_SecurityMarking" ma:index="14" nillable="true" ma:displayName="Security marking" ma:description="" ma:format="Dropdown" ma:internalName="ContentCloud_SecurityMarking">
      <xsd:simpleType>
        <xsd:union memberTypes="dms:Text">
          <xsd:simpleType>
            <xsd:restriction base="dms:Choice">
              <xsd:enumeration value="OFFICIAL"/>
              <xsd:enumeration value="OFFICIAL-SENSITIVE"/>
            </xsd:restriction>
          </xsd:simpleType>
        </xsd:union>
      </xsd:simpleType>
    </xsd:element>
    <xsd:element name="ContentCloud_ScheduledReviewType" ma:index="15" nillable="true" ma:displayName="Scheduled review type" ma:description="" ma:format="Dropdown" ma:internalName="ContentCloud_ScheduledReviewType">
      <xsd:simpleType>
        <xsd:restriction base="dms:Choice">
          <xsd:enumeration value="Reviewed - no changes"/>
          <xsd:enumeration value="Reviewed - changes made"/>
        </xsd:restriction>
      </xsd:simpleType>
    </xsd:element>
    <xsd:element name="ContentCloud_ChangeType" ma:index="16" nillable="true" ma:displayName="Change type" ma:description="" ma:format="Dropdown" ma:internalName="ContentCloud_ChangeType">
      <xsd:simpleType>
        <xsd:restriction base="dms:Choice">
          <xsd:enumeration value="Major"/>
          <xsd:enumeration value="Minor"/>
          <xsd:enumeration value="Very Minor"/>
        </xsd:restriction>
      </xsd:simpleType>
    </xsd:element>
    <xsd:element name="ContentCloud_RiskLevel" ma:index="17" nillable="true" ma:displayName="Risk level" ma:description="" ma:format="Dropdown" ma:internalName="ContentCloud_RiskLevel">
      <xsd:simpleType>
        <xsd:restriction base="dms:Choice">
          <xsd:enumeration value="Very High"/>
          <xsd:enumeration value="High"/>
          <xsd:enumeration value="Medium"/>
          <xsd:enumeration value="Low"/>
          <xsd:enumeration value="Very Low"/>
        </xsd:restriction>
      </xsd:simpleType>
    </xsd:element>
    <xsd:element name="ContentCloud_Status" ma:index="18" nillable="true" ma:displayName="Status" ma:description="" ma:format="Dropdown" ma:indexed="true" ma:internalName="ContentCloud_Status">
      <xsd:simpleType>
        <xsd:restriction base="dms:Choice">
          <xsd:enumeration value="Draft"/>
          <xsd:enumeration value="Pending assurance"/>
          <xsd:enumeration value="Pending approval"/>
          <xsd:enumeration value="Final"/>
          <xsd:enumeration value="Pending scheduled publication"/>
          <xsd:enumeration value="Pending external upload"/>
          <xsd:enumeration value="Pending external withdraw"/>
          <xsd:enumeration value="Pending approval for withdrawal"/>
          <xsd:enumeration value="Withdrawn"/>
          <xsd:enumeration value="Pending scheduled withdrawal"/>
        </xsd:restriction>
      </xsd:simpleType>
    </xsd:element>
    <xsd:element name="ContentCloud_WithdrawnBy" ma:index="19" nillable="true" ma:displayName="Withdrawn by" ma:description="" ma:internalName="ContentCloud_Withdraw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WithdrawnDate" ma:index="20" nillable="true" ma:displayName="Withdrawn date" ma:description="" ma:format="DateOnly" ma:internalName="ContentCloud_WithdrawnDate">
      <xsd:simpleType>
        <xsd:restriction base="dms:DateTime"/>
      </xsd:simpleType>
    </xsd:element>
    <xsd:element name="ContentCloud_WithdrawNotice" ma:index="21" nillable="true" ma:displayName="Withdraw notice" ma:description="Why the content has been withdrawn. If the content has been merged into another document then they will only place a link here." ma:internalName="ContentCloud_WithdrawNotice">
      <xsd:simpleType>
        <xsd:restriction base="dms:Text">
          <xsd:maxLength value="255"/>
        </xsd:restriction>
      </xsd:simpleType>
    </xsd:element>
    <xsd:element name="ContentCloud_Rating" ma:index="22" nillable="true" ma:displayName="Rating" ma:decimals="1" ma:description="" ma:internalName="ContentCloud_Rating">
      <xsd:simpleType>
        <xsd:restriction base="dms:Number">
          <xsd:maxInclusive value="5"/>
          <xsd:minInclusive value="0"/>
        </xsd:restriction>
      </xsd:simpleType>
    </xsd:element>
    <xsd:element name="ContentCloud_RatingsCount" ma:index="23" nillable="true" ma:displayName="Ratings count" ma:decimals="0" ma:description="" ma:internalName="ContentCloud_RatingsCount">
      <xsd:simpleType>
        <xsd:restriction base="dms:Number">
          <xsd:minInclusive value="0"/>
        </xsd:restriction>
      </xsd:simpleType>
    </xsd:element>
    <xsd:element name="ContentCloud_PrimaryContact" ma:index="25" nillable="true" ma:displayName="Primary contact" ma:description="" ma:internalName="ContentCloud_PrimaryContac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rs" ma:index="26" nillable="true" ma:displayName="Approvers" ma:description="" ma:internalName="ContentCloud_Approv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ContentAssurer" ma:index="27" nillable="true" ma:displayName="Content assurer" ma:description="" ma:internalName="ContentCloud_ContentAssur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MetadataItemId" ma:index="28" nillable="true" ma:displayName="Document metadata item id" ma:description="Unique id of the Content Cloud document metadata item." ma:indexed="true" ma:internalName="ContentCloud_MetadataItemId">
      <xsd:simpleType>
        <xsd:restriction base="dms:Number"/>
      </xsd:simpleType>
    </xsd:element>
    <xsd:element name="ContentCloud_Audiences" ma:index="29" nillable="true" ma:displayName="Audience" ma:description="" ma:internalName="ContentCloud_Audiences">
      <xsd:complexType>
        <xsd:complexContent>
          <xsd:extension base="dms:MultiChoice">
            <xsd:sequence>
              <xsd:element name="Value" maxOccurs="unbounded" minOccurs="0" nillable="true">
                <xsd:simpleType>
                  <xsd:restriction base="dms:Choice">
                    <xsd:enumeration value="APHA"/>
                    <xsd:enumeration value="Committee on Climate Change"/>
                    <xsd:enumeration value="Defra"/>
                    <xsd:enumeration value="Environment Agency"/>
                    <xsd:enumeration value="Marine Management Organisation"/>
                    <xsd:enumeration value="Natural England"/>
                    <xsd:enumeration value="RPA"/>
                  </xsd:restriction>
                </xsd:simpleType>
              </xsd:element>
            </xsd:sequence>
          </xsd:extension>
        </xsd:complexContent>
      </xsd:complexType>
    </xsd:element>
    <xsd:element name="ContentCloud_Approver1" ma:index="31" nillable="true" ma:displayName="Approver 1" ma:description="" ma:internalName="ContentCloud_Approver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1" ma:index="32" nillable="true" ma:displayName="Approved date 1" ma:description="Approved date 1" ma:format="DateOnly" ma:internalName="ContentCloud_ApprovedDate1">
      <xsd:simpleType>
        <xsd:restriction base="dms:DateTime"/>
      </xsd:simpleType>
    </xsd:element>
    <xsd:element name="ContentCloud_ApproverJobTitle1" ma:index="33" nillable="true" ma:displayName="Approver job title 1" ma:description="" ma:internalName="ContentCloud_ApproverJobTitle1">
      <xsd:simpleType>
        <xsd:restriction base="dms:Text">
          <xsd:maxLength value="255"/>
        </xsd:restriction>
      </xsd:simpleType>
    </xsd:element>
    <xsd:element name="ContentCloud_ApproverComment1" ma:index="34" nillable="true" ma:displayName="Approver comment 1" ma:description="" ma:internalName="ContentCloud_ApproverComment1">
      <xsd:simpleType>
        <xsd:restriction base="dms:Note">
          <xsd:maxLength value="255"/>
        </xsd:restriction>
      </xsd:simpleType>
    </xsd:element>
    <xsd:element name="ContentCloud_Approver2" ma:index="35" nillable="true" ma:displayName="Approver 2" ma:description="" ma:internalName="ContentCloud_Approver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2" ma:index="36" nillable="true" ma:displayName="Approved date 2" ma:description="Approved date 2" ma:format="DateOnly" ma:internalName="ContentCloud_ApprovedDate2">
      <xsd:simpleType>
        <xsd:restriction base="dms:DateTime"/>
      </xsd:simpleType>
    </xsd:element>
    <xsd:element name="ContentCloud_ApproverJobTitle2" ma:index="37" nillable="true" ma:displayName="Approver job title 2" ma:description="" ma:internalName="ContentCloud_ApproverJobTitle2">
      <xsd:simpleType>
        <xsd:restriction base="dms:Text">
          <xsd:maxLength value="255"/>
        </xsd:restriction>
      </xsd:simpleType>
    </xsd:element>
    <xsd:element name="ContentCloud_ApproverComment2" ma:index="38" nillable="true" ma:displayName="Approver comment 2" ma:description="" ma:internalName="ContentCloud_ApproverComment2">
      <xsd:simpleType>
        <xsd:restriction base="dms:Note">
          <xsd:maxLength value="255"/>
        </xsd:restriction>
      </xsd:simpleType>
    </xsd:element>
    <xsd:element name="ContentCloud_Approver3" ma:index="39" nillable="true" ma:displayName="Approver 3" ma:description="" ma:internalName="ContentCloud_Approver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3" ma:index="40" nillable="true" ma:displayName="Approved date 3" ma:description="Approved date 3" ma:format="DateOnly" ma:internalName="ContentCloud_ApprovedDate3">
      <xsd:simpleType>
        <xsd:restriction base="dms:DateTime"/>
      </xsd:simpleType>
    </xsd:element>
    <xsd:element name="ContentCloud_ApproverJobTitle3" ma:index="41" nillable="true" ma:displayName="Approver job title 3" ma:description="" ma:internalName="ContentCloud_ApproverJobTitle3">
      <xsd:simpleType>
        <xsd:restriction base="dms:Text">
          <xsd:maxLength value="255"/>
        </xsd:restriction>
      </xsd:simpleType>
    </xsd:element>
    <xsd:element name="ContentCloud_ApproverComment3" ma:index="42" nillable="true" ma:displayName="Approver comment 3" ma:description="" ma:internalName="ContentCloud_ApproverComment3">
      <xsd:simpleType>
        <xsd:restriction base="dms:Note">
          <xsd:maxLength value="255"/>
        </xsd:restriction>
      </xsd:simpleType>
    </xsd:element>
    <xsd:element name="ContentCloud_Approver4" ma:index="43" nillable="true" ma:displayName="Approver 4" ma:description="" ma:internalName="ContentCloud_Approver4">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4" ma:index="44" nillable="true" ma:displayName="Approved date 4" ma:description="Approved date 4" ma:format="DateOnly" ma:internalName="ContentCloud_ApprovedDate4">
      <xsd:simpleType>
        <xsd:restriction base="dms:DateTime"/>
      </xsd:simpleType>
    </xsd:element>
    <xsd:element name="ContentCloud_ApproverJobTitle4" ma:index="45" nillable="true" ma:displayName="Approver job title 4" ma:description="" ma:internalName="ContentCloud_ApproverJobTitle4">
      <xsd:simpleType>
        <xsd:restriction base="dms:Text">
          <xsd:maxLength value="255"/>
        </xsd:restriction>
      </xsd:simpleType>
    </xsd:element>
    <xsd:element name="ContentCloud_ApproverComment4" ma:index="46" nillable="true" ma:displayName="Approver comment 4" ma:description="" ma:internalName="ContentCloud_ApproverComment4">
      <xsd:simpleType>
        <xsd:restriction base="dms:Note">
          <xsd:maxLength value="255"/>
        </xsd:restriction>
      </xsd:simpleType>
    </xsd:element>
    <xsd:element name="ContentCloud_Approver5" ma:index="47" nillable="true" ma:displayName="Approver 5" ma:description="" ma:internalName="ContentCloud_Approver5">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5" ma:index="48" nillable="true" ma:displayName="Approved date 5" ma:description="Approved date 5" ma:format="DateOnly" ma:internalName="ContentCloud_ApprovedDate5">
      <xsd:simpleType>
        <xsd:restriction base="dms:DateTime"/>
      </xsd:simpleType>
    </xsd:element>
    <xsd:element name="ContentCloud_ApproverJobTitle5" ma:index="49" nillable="true" ma:displayName="Approver job title 5" ma:description="" ma:internalName="ContentCloud_ApproverJobTitle5">
      <xsd:simpleType>
        <xsd:restriction base="dms:Text">
          <xsd:maxLength value="255"/>
        </xsd:restriction>
      </xsd:simpleType>
    </xsd:element>
    <xsd:element name="ContentCloud_ApproverComment5" ma:index="50" nillable="true" ma:displayName="Approver comment 5" ma:description="" ma:internalName="ContentCloud_ApproverComment5">
      <xsd:simpleType>
        <xsd:restriction base="dms:Note">
          <xsd:maxLength value="255"/>
        </xsd:restriction>
      </xsd:simpleType>
    </xsd:element>
    <xsd:element name="ContentCloud_AssurerComment" ma:index="51" nillable="true" ma:displayName="Assurer comment" ma:description="" ma:internalName="ContentCloud_AssurerComment">
      <xsd:simpleType>
        <xsd:restriction base="dms:Note">
          <xsd:maxLength value="255"/>
        </xsd:restriction>
      </xsd:simpleType>
    </xsd:element>
    <xsd:element name="ContentCloud_WithdrawnReason" ma:index="52" nillable="true" ma:displayName="Withdrawn reason" ma:description="" ma:format="Dropdown" ma:internalName="ContentCloud_WithdrawnReason">
      <xsd:simpleType>
        <xsd:restriction base="dms:Choice">
          <xsd:enumeration value="Content no longer current"/>
          <xsd:enumeration value="Consolidated into other content"/>
        </xsd:restriction>
      </xsd:simpleType>
    </xsd:element>
    <xsd:element name="ContentCloud_Keywords" ma:index="53" nillable="true" ma:displayName="Keywords" ma:description="" ma:internalName="ContentCloud_Keywords">
      <xsd:simpleType>
        <xsd:restriction base="dms:Note"/>
      </xsd:simpleType>
    </xsd:element>
    <xsd:element name="ContentCloud_CommentToApprover" ma:index="54" nillable="true" ma:displayName="Comment to approver" ma:description="Optionally provide additional information to your selected approver(s)." ma:internalName="ContentCloud_CommentToApprover">
      <xsd:simpleType>
        <xsd:restriction base="dms:Text">
          <xsd:maxLength value="255"/>
        </xsd:restriction>
      </xsd:simpleType>
    </xsd:element>
    <xsd:element name="ContentCloud_PublishOnApproval" ma:index="55" nillable="true" ma:displayName="Publish on approval" ma:description="Publish On Approval" ma:internalName="ContentCloud_PublishOnApproval">
      <xsd:simpleType>
        <xsd:restriction base="dms:Boolean"/>
      </xsd:simpleType>
    </xsd:element>
    <xsd:element name="ContentCloud_UpdatesNumber" ma:index="56" nillable="true" ma:displayName="Updates number" ma:description="Number of updates of item." ma:hidden="true" ma:internalName="ContentCloud_UpdatesNumber" ma:readOnly="false">
      <xsd:simpleType>
        <xsd:restriction base="dms:Number"/>
      </xsd:simpleType>
    </xsd:element>
    <xsd:element name="ContentCloud_MetadataCTypeName" ma:index="57" nillable="true" ma:displayName="Metadata content type name" ma:description="" ma:internalName="ContentCloud_MetadataCTypeName">
      <xsd:simpleType>
        <xsd:restriction base="dms:Text">
          <xsd:maxLength value="255"/>
        </xsd:restriction>
      </xsd:simpleType>
    </xsd:element>
    <xsd:element name="ContentCloud_SubmitDate" ma:index="58" nillable="true" ma:displayName="Date submitted" ma:description="Submit for approval date" ma:format="DateOnly" ma:internalName="ContentCloud_SubmitDate">
      <xsd:simpleType>
        <xsd:restriction base="dms:DateTime"/>
      </xsd:simpleType>
    </xsd:element>
    <xsd:element name="ContentCloud_ContributorIds" ma:index="59" nillable="true" ma:displayName="Metadata contributors ids" ma:description="" ma:hidden="true" ma:internalName="ContentCloud_ContributorIds" ma:readOnly="false">
      <xsd:simpleType>
        <xsd:restriction base="dms:Text">
          <xsd:maxLength value="255"/>
        </xsd:restriction>
      </xsd:simpleType>
    </xsd:element>
    <xsd:element name="ContentCloud_PrimaryContactIds" ma:index="60" nillable="true" ma:displayName="Metadata primary contact ids" ma:description="" ma:hidden="true" ma:internalName="ContentCloud_PrimaryContactIds" ma:readOnly="false">
      <xsd:simpleType>
        <xsd:restriction base="dms:Text">
          <xsd:maxLength value="255"/>
        </xsd:restriction>
      </xsd:simpleType>
    </xsd:element>
    <xsd:element name="ContentCloud_WithdrawOnApproval" ma:index="61" nillable="true" ma:displayName="Withdraw on approval" ma:description="Withdraw On Approval" ma:internalName="ContentCloud_WithdrawOnApproval">
      <xsd:simpleType>
        <xsd:restriction base="dms:Boolean"/>
      </xsd:simpleType>
    </xsd:element>
    <xsd:element name="ContentCloud_ConsolidatedUrl" ma:index="62" nillable="true" ma:displayName="Link to consolidated content" ma:format="Hyperlink" ma:internalName="ContentCloud_ConsolidatedUrl">
      <xsd:complexType>
        <xsd:complexContent>
          <xsd:extension base="dms:URL">
            <xsd:sequence>
              <xsd:element name="Url" type="dms:ValidUrl" minOccurs="0" nillable="true"/>
              <xsd:element name="Description" type="xsd:string" nillable="true"/>
            </xsd:sequence>
          </xsd:extension>
        </xsd:complexContent>
      </xsd:complexType>
    </xsd:element>
    <xsd:element name="ContentCloud_TempExtDate" ma:index="63" nillable="true" ma:displayName="Temporary extension date" ma:description="Temporary extension date" ma:format="DateOnly" ma:internalName="ContentCloud_TempExtDate">
      <xsd:simpleType>
        <xsd:restriction base="dms:DateTime"/>
      </xsd:simpleType>
    </xsd:element>
    <xsd:element name="ContentCloud_SharedWith" ma:index="64" nillable="true" ma:displayName="Shared with" ma:description="" ma:internalName="ContentCloud_SharedWith">
      <xsd:simpleType>
        <xsd:restriction base="dms:Note"/>
      </xsd:simpleType>
    </xsd:element>
    <xsd:element name="ContentCloud_Duration" ma:index="65" nillable="true" ma:displayName="Duration" ma:description="Duration of content in seconds." ma:internalName="ContentCloud_Duration">
      <xsd:simpleType>
        <xsd:restriction base="dms:Number"/>
      </xsd:simpleType>
    </xsd:element>
    <xsd:element name="ContentCloud_Submitter" ma:index="66" nillable="true" ma:displayName="Submitted by" ma:description="" ma:hidden="true" ma:internalName="ContentCloud_Submitt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LegacyDetails" ma:index="67" nillable="true" ma:displayName="Legacy details" ma:description="" ma:internalName="ContentCloud_LegacyDetails">
      <xsd:simpleType>
        <xsd:restriction base="dms:Note"/>
      </xsd:simpleType>
    </xsd:element>
    <xsd:element name="PublishingStartDate" ma:index="7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8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ba428f-c30f-44c8-8eab-a30b7390a267" elementFormDefault="qualified">
    <xsd:import namespace="http://schemas.microsoft.com/office/2006/documentManagement/types"/>
    <xsd:import namespace="http://schemas.microsoft.com/office/infopath/2007/PartnerControls"/>
    <xsd:element name="ContentCloud_OrganisationString" ma:index="24" nillable="true" ma:displayName="Organisation string" ma:list="{4aafafe1-e8cb-42dd-8946-936c776bf3e5}" ma:internalName="ContentCloud_OrganisationString" ma:showField="Title" ma:web="44ba428f-c30f-44c8-8eab-a30b7390a267">
      <xsd:simpleType>
        <xsd:restriction base="dms:Lookup"/>
      </xsd:simpleType>
    </xsd:element>
    <xsd:element name="ContentCloud_RelatedSites" ma:index="30" nillable="true" ma:displayName="Related sites" ma:list="{b4283a8c-c169-464e-b37a-660a96344476}" ma:internalName="ContentCloud_RelatedSites" ma:showField="Title" ma:web="44ba428f-c30f-44c8-8eab-a30b7390a267">
      <xsd:complexType>
        <xsd:complexContent>
          <xsd:extension base="dms:MultiChoiceLookup">
            <xsd:sequence>
              <xsd:element name="Value" type="dms:Lookup" maxOccurs="unbounded" minOccurs="0" nillable="true"/>
            </xsd:sequence>
          </xsd:extension>
        </xsd:complexContent>
      </xsd:complexType>
    </xsd:element>
    <xsd:element name="_dlc_DocId" ma:index="74" nillable="true" ma:displayName="Document ID Value" ma:description="The value of the document ID assigned to this item." ma:internalName="_dlc_DocId" ma:readOnly="true">
      <xsd:simpleType>
        <xsd:restriction base="dms:Text"/>
      </xsd:simpleType>
    </xsd:element>
    <xsd:element name="_dlc_DocIdUrl" ma:index="7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7" ma:displayName="Content Type"/>
        <xsd:element ref="dc:title" minOccurs="0" maxOccurs="1" ma:index="7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Cloud_WithdrawnBy xmlns="http://schemas.microsoft.com/sharepoint/v3">
      <UserInfo>
        <DisplayName/>
        <AccountId xsi:nil="true"/>
        <AccountType/>
      </UserInfo>
    </ContentCloud_WithdrawnBy>
    <ContentCloud_OrganisationString xmlns="44ba428f-c30f-44c8-8eab-a30b7390a267">7956</ContentCloud_OrganisationString>
    <ContentCloud_Approver1 xmlns="http://schemas.microsoft.com/sharepoint/v3">
      <UserInfo>
        <DisplayName>Pratt, Gillian</DisplayName>
        <AccountId>52</AccountId>
        <AccountType/>
      </UserInfo>
    </ContentCloud_Approver1>
    <ContentCloud_ContributorIds xmlns="http://schemas.microsoft.com/sharepoint/v3" xsi:nil="true"/>
    <ContentCloud_Author xmlns="http://schemas.microsoft.com/sharepoint/v3">
      <UserInfo>
        <DisplayName>Wheadon, Rob</DisplayName>
        <AccountId>1447</AccountId>
        <AccountType/>
      </UserInfo>
    </ContentCloud_Author>
    <ContentCloud_UpdateNotice xmlns="http://schemas.microsoft.com/sharepoint/v3" xsi:nil="true"/>
    <ContentCloud_Audiences xmlns="http://schemas.microsoft.com/sharepoint/v3">
      <Value>Environment Agency</Value>
    </ContentCloud_Audiences>
    <ContentCloud_ApproverComment1 xmlns="http://schemas.microsoft.com/sharepoint/v3" xsi:nil="true"/>
    <ContentCloud_Description xmlns="http://schemas.microsoft.com/sharepoint/v3" xsi:nil="true"/>
    <ContentCloud_WithdrawnDate xmlns="http://schemas.microsoft.com/sharepoint/v3" xsi:nil="true"/>
    <ContentCloud_ApprovedDate1 xmlns="http://schemas.microsoft.com/sharepoint/v3">2015-11-10T00:00:00+00:00</ContentCloud_ApprovedDate1>
    <ContentCloud_ApproverComment2 xmlns="http://schemas.microsoft.com/sharepoint/v3" xsi:nil="true"/>
    <ContentCloud_ApproverJobTitle5 xmlns="http://schemas.microsoft.com/sharepoint/v3" xsi:nil="true"/>
    <ContentCloud_AssurerComment xmlns="http://schemas.microsoft.com/sharepoint/v3" xsi:nil="true"/>
    <ContentCloud_SubmitDate xmlns="http://schemas.microsoft.com/sharepoint/v3" xsi:nil="true"/>
    <ContentCloud_PrimaryContact xmlns="http://schemas.microsoft.com/sharepoint/v3">
      <UserInfo>
        <DisplayName>rob.wheadon@environment-agency.gov.uk</DisplayName>
        <AccountId>1447</AccountId>
        <AccountType/>
      </UserInfo>
    </ContentCloud_PrimaryContact>
    <ContentCloud_ApproverComment3 xmlns="http://schemas.microsoft.com/sharepoint/v3" xsi:nil="true"/>
    <ContentCloud_LegacyDetails xmlns="http://schemas.microsoft.com/sharepoint/v3">! Important: There is 4 previous version(s) of this content. Use the legacy reference code: 471_12 to (request) access to it/them. 
During migration to the Content Cloud, the author could not be automatically added, content authored by: H Leberman. 
Content migrated from Environment Agency DMID database on 25/07/2019</ContentCloud_LegacyDetails>
    <ContentCloud_FormatType xmlns="http://schemas.microsoft.com/sharepoint/v3">Excel spreadsheet</ContentCloud_FormatType>
    <ContentCloud_ApproverComment4 xmlns="http://schemas.microsoft.com/sharepoint/v3" xsi:nil="true"/>
    <ContentCloud_PublishOnApproval xmlns="http://schemas.microsoft.com/sharepoint/v3" xsi:nil="true"/>
    <ContentCloud_Contributors xmlns="http://schemas.microsoft.com/sharepoint/v3">
      <UserInfo>
        <DisplayName/>
        <AccountId xsi:nil="true"/>
        <AccountType/>
      </UserInfo>
    </ContentCloud_Contributors>
    <ContentCloud_ApproverComment5 xmlns="http://schemas.microsoft.com/sharepoint/v3" xsi:nil="true"/>
    <ContentCloud_Keywords xmlns="http://schemas.microsoft.com/sharepoint/v3" xsi:nil="true"/>
    <ContentCloud_CommentToApprover xmlns="http://schemas.microsoft.com/sharepoint/v3" xsi:nil="true"/>
    <ContentCloud_SharedWith xmlns="http://schemas.microsoft.com/sharepoint/v3" xsi:nil="true"/>
    <ContentCloud_Duration xmlns="http://schemas.microsoft.com/sharepoint/v3" xsi:nil="true"/>
    <ContentCloud_DocumentTitleLink xmlns="http://schemas.microsoft.com/sharepoint/v3">
      <Url xsi:nil="true"/>
      <Description xsi:nil="true"/>
    </ContentCloud_DocumentTitleLink>
    <ContentCloud_ScheduledReviewedBy xmlns="http://schemas.microsoft.com/sharepoint/v3">
      <UserInfo>
        <DisplayName/>
        <AccountId xsi:nil="true"/>
        <AccountType/>
      </UserInfo>
    </ContentCloud_ScheduledReviewedBy>
    <ContentCloud_ApproverJobTitle4 xmlns="http://schemas.microsoft.com/sharepoint/v3" xsi:nil="true"/>
    <ContentCloud_MetadataItemId xmlns="http://schemas.microsoft.com/sharepoint/v3">5498</ContentCloud_MetadataItemId>
    <ContentCloud_PrimaryContactIds xmlns="http://schemas.microsoft.com/sharepoint/v3" xsi:nil="true"/>
    <ContentCloud_Submitter xmlns="http://schemas.microsoft.com/sharepoint/v3">
      <UserInfo>
        <DisplayName/>
        <AccountId xsi:nil="true"/>
        <AccountType/>
      </UserInfo>
    </ContentCloud_Submitter>
    <ContentCloud_PublishDate xmlns="http://schemas.microsoft.com/sharepoint/v3">2015-12-01T00:00:00+00:00</ContentCloud_PublishDate>
    <ContentCloud_Reference xmlns="http://schemas.microsoft.com/sharepoint/v3">LIT 7140</ContentCloud_Reference>
    <ContentCloud_RiskLevel xmlns="http://schemas.microsoft.com/sharepoint/v3" xsi:nil="true"/>
    <ContentCloud_Approver2 xmlns="http://schemas.microsoft.com/sharepoint/v3">
      <UserInfo>
        <DisplayName/>
        <AccountId xsi:nil="true"/>
        <AccountType/>
      </UserInfo>
    </ContentCloud_Approver2>
    <ContentCloud_WithdrawOnApproval xmlns="http://schemas.microsoft.com/sharepoint/v3" xsi:nil="true"/>
    <ContentCloud_ConsolidatedUrl xmlns="http://schemas.microsoft.com/sharepoint/v3">
      <Url xsi:nil="true"/>
      <Description xsi:nil="true"/>
    </ContentCloud_ConsolidatedUrl>
    <ContentCloud_ScheduledReviewDate xmlns="http://schemas.microsoft.com/sharepoint/v3">2020-07-10T23:00:00+00:00</ContentCloud_ScheduledReviewDate>
    <ContentCloud_LegacyReference xmlns="http://schemas.microsoft.com/sharepoint/v3">471_12</ContentCloud_LegacyReference>
    <ContentCloud_ScheduledReviewType xmlns="http://schemas.microsoft.com/sharepoint/v3" xsi:nil="true"/>
    <ContentCloud_ChangeType xmlns="http://schemas.microsoft.com/sharepoint/v3">Major</ContentCloud_ChangeType>
    <ContentCloud_Status xmlns="http://schemas.microsoft.com/sharepoint/v3">Final</ContentCloud_Status>
    <ContentCloud_WithdrawNotice xmlns="http://schemas.microsoft.com/sharepoint/v3" xsi:nil="true"/>
    <ContentCloud_ContentAssurer xmlns="http://schemas.microsoft.com/sharepoint/v3">
      <UserInfo>
        <DisplayName>Blacktin, Wayne</DisplayName>
        <AccountId>11</AccountId>
        <AccountType/>
      </UserInfo>
    </ContentCloud_ContentAssurer>
    <ContentCloud_TemplateVersion xmlns="http://schemas.microsoft.com/sharepoint/v3" xsi:nil="true"/>
    <ContentCloud_ApprovedDate2 xmlns="http://schemas.microsoft.com/sharepoint/v3" xsi:nil="true"/>
    <ContentCloud_ApproverJobTitle3 xmlns="http://schemas.microsoft.com/sharepoint/v3" xsi:nil="true"/>
    <ContentCloud_WithdrawnReason xmlns="http://schemas.microsoft.com/sharepoint/v3" xsi:nil="true"/>
    <ContentCloud_RatingsCount xmlns="http://schemas.microsoft.com/sharepoint/v3" xsi:nil="true"/>
    <ContentCloud_SRO xmlns="http://schemas.microsoft.com/sharepoint/v3">
      <UserInfo>
        <DisplayName>Pratt, Gillian</DisplayName>
        <AccountId>52</AccountId>
        <AccountType/>
      </UserInfo>
    </ContentCloud_SRO>
    <ContentCloud_Approver3 xmlns="http://schemas.microsoft.com/sharepoint/v3">
      <UserInfo>
        <DisplayName/>
        <AccountId xsi:nil="true"/>
        <AccountType/>
      </UserInfo>
    </ContentCloud_Approver3>
    <ContentCloud_Approver4 xmlns="http://schemas.microsoft.com/sharepoint/v3">
      <UserInfo>
        <DisplayName/>
        <AccountId xsi:nil="true"/>
        <AccountType/>
      </UserInfo>
    </ContentCloud_Approver4>
    <ContentCloud_UpdatesNumber xmlns="http://schemas.microsoft.com/sharepoint/v3" xsi:nil="true"/>
    <PublishingExpirationDate xmlns="http://schemas.microsoft.com/sharepoint/v3" xsi:nil="true"/>
    <ContentCloud_SecurityMarking xmlns="http://schemas.microsoft.com/sharepoint/v3">OFFICIAL</ContentCloud_SecurityMarking>
    <ContentCloud_ApproverJobTitle2 xmlns="http://schemas.microsoft.com/sharepoint/v3" xsi:nil="true"/>
    <ContentCloud_ApprovedDate3 xmlns="http://schemas.microsoft.com/sharepoint/v3" xsi:nil="true"/>
    <ContentCloud_ApprovedDate4 xmlns="http://schemas.microsoft.com/sharepoint/v3" xsi:nil="true"/>
    <ContentCloud_RelatedSites xmlns="44ba428f-c30f-44c8-8eab-a30b7390a267"/>
    <ContentCloud_TempExtDate xmlns="http://schemas.microsoft.com/sharepoint/v3" xsi:nil="true"/>
    <PublishingStartDate xmlns="http://schemas.microsoft.com/sharepoint/v3" xsi:nil="true"/>
    <ContentCloud_Approvers xmlns="http://schemas.microsoft.com/sharepoint/v3">
      <UserInfo>
        <DisplayName/>
        <AccountId xsi:nil="true"/>
        <AccountType/>
      </UserInfo>
    </ContentCloud_Approvers>
    <ContentCloud_Approver5 xmlns="http://schemas.microsoft.com/sharepoint/v3">
      <UserInfo>
        <DisplayName/>
        <AccountId xsi:nil="true"/>
        <AccountType/>
      </UserInfo>
    </ContentCloud_Approver5>
    <ContentCloud_Rating xmlns="http://schemas.microsoft.com/sharepoint/v3" xsi:nil="true"/>
    <ContentCloud_MetadataCTypeName xmlns="http://schemas.microsoft.com/sharepoint/v3">External Statutory Guidance</ContentCloud_MetadataCTypeName>
    <ContentCloud_LastReviewedOnDate xmlns="http://schemas.microsoft.com/sharepoint/v3" xsi:nil="true"/>
    <ContentCloud_ApproverJobTitle1 xmlns="http://schemas.microsoft.com/sharepoint/v3">Director</ContentCloud_ApproverJobTitle1>
    <ContentCloud_ApprovedDate5 xmlns="http://schemas.microsoft.com/sharepoint/v3" xsi:nil="true"/>
    <_dlc_DocId xmlns="44ba428f-c30f-44c8-8eab-a30b7390a267">CONTENTCLOUD-190616497-6459</_dlc_DocId>
    <_dlc_DocIdUrl xmlns="44ba428f-c30f-44c8-8eab-a30b7390a267">
      <Url>https://defra.sharepoint.com/sites/def-contentcloud/_layouts/15/DocIdRedir.aspx?ID=CONTENTCLOUD-190616497-6459</Url>
      <Description>CONTENTCLOUD-190616497-6459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C344EC-E8FD-4155-953E-FDBD7CC24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4ba428f-c30f-44c8-8eab-a30b7390a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0AAF79-514C-42A1-B6F2-962081D11963}">
  <ds:schemaRefs>
    <ds:schemaRef ds:uri="http://schemas.openxmlformats.org/package/2006/metadata/core-properties"/>
    <ds:schemaRef ds:uri="44ba428f-c30f-44c8-8eab-a30b7390a267"/>
    <ds:schemaRef ds:uri="http://schemas.microsoft.com/office/2006/metadata/properties"/>
    <ds:schemaRef ds:uri="http://purl.org/dc/dcmitype/"/>
    <ds:schemaRef ds:uri="http://purl.org/dc/elements/1.1/"/>
    <ds:schemaRef ds:uri="http://schemas.microsoft.com/sharepoint/v3"/>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A0AFDE1-72E8-49F8-B16F-74E612CD193B}">
  <ds:schemaRefs>
    <ds:schemaRef ds:uri="http://schemas.microsoft.com/sharepoint/events"/>
  </ds:schemaRefs>
</ds:datastoreItem>
</file>

<file path=customXml/itemProps4.xml><?xml version="1.0" encoding="utf-8"?>
<ds:datastoreItem xmlns:ds="http://schemas.openxmlformats.org/officeDocument/2006/customXml" ds:itemID="{88832748-51FA-42A6-A1C2-A6635F3285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 sr2008 no20 vehicle storage, depollution &amp; dismantling authorised ffacility</dc:title>
  <dc:creator>R.Yearsley</dc:creator>
  <dc:description>207_06_SD33; Version 2_x000d_
Issue date: 22/02/07_x000d_
review due: 22/05/08</dc:description>
  <cp:lastModifiedBy>Registered User</cp:lastModifiedBy>
  <cp:lastPrinted>2008-03-18T14:13:54Z</cp:lastPrinted>
  <dcterms:created xsi:type="dcterms:W3CDTF">2005-05-04T08:30:35Z</dcterms:created>
  <dcterms:modified xsi:type="dcterms:W3CDTF">2020-06-29T07:36:09Z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0x010100D5A45896ADA143F9BF5F69E7D3C3FE4B330083025E0B433AEA49936D158592FE5D64</vt:lpwstr>
  </property>
  <property fmtid="{D5CDD505-2E9C-101B-9397-08002B2CF9AE}" pid="4" name="_dlc_DocIdItemGuid">
    <vt:lpwstr>95d8ebde-8c2f-479a-b261-b04a27fc7cf9</vt:lpwstr>
  </property>
</Properties>
</file>