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lsaunders\Desktop\External CC downloads\Rob W - Withdraws\"/>
    </mc:Choice>
  </mc:AlternateContent>
  <bookViews>
    <workbookView xWindow="0" yWindow="0" windowWidth="20490" windowHeight="7155"/>
  </bookViews>
  <sheets>
    <sheet name="Standard Permit GRA1" sheetId="1" r:id="rId1"/>
  </sheets>
  <calcPr calcId="152511"/>
</workbook>
</file>

<file path=xl/calcChain.xml><?xml version="1.0" encoding="utf-8"?>
<calcChain xmlns="http://schemas.openxmlformats.org/spreadsheetml/2006/main">
  <c r="H101" i="1" l="1"/>
  <c r="J101" i="1" s="1"/>
  <c r="K101" i="1" s="1"/>
  <c r="I101" i="1"/>
  <c r="H100" i="1"/>
  <c r="J100" i="1"/>
  <c r="K100" i="1"/>
  <c r="I100" i="1"/>
  <c r="H99" i="1"/>
  <c r="J99" i="1"/>
  <c r="K99" i="1"/>
  <c r="I99" i="1"/>
  <c r="H98" i="1"/>
  <c r="J98" i="1"/>
  <c r="K98" i="1"/>
  <c r="I98" i="1"/>
  <c r="H97" i="1"/>
  <c r="J97" i="1"/>
  <c r="K97" i="1"/>
  <c r="I97" i="1"/>
  <c r="H96" i="1"/>
  <c r="J96" i="1"/>
  <c r="K96" i="1"/>
  <c r="I96" i="1"/>
  <c r="H95" i="1"/>
  <c r="J95" i="1"/>
  <c r="K95" i="1"/>
  <c r="I95" i="1"/>
  <c r="H94" i="1"/>
  <c r="J94" i="1"/>
  <c r="K94" i="1"/>
  <c r="I94" i="1"/>
  <c r="H93" i="1"/>
  <c r="J93" i="1"/>
  <c r="K93" i="1"/>
  <c r="I93" i="1"/>
  <c r="H92" i="1"/>
  <c r="J92" i="1"/>
  <c r="K92" i="1"/>
  <c r="I92" i="1"/>
  <c r="H91" i="1"/>
  <c r="J91" i="1"/>
  <c r="K91" i="1"/>
  <c r="I91" i="1"/>
  <c r="H90" i="1"/>
  <c r="J90" i="1"/>
  <c r="K90" i="1"/>
  <c r="I90" i="1"/>
  <c r="H89" i="1"/>
  <c r="J89" i="1"/>
  <c r="K89" i="1"/>
  <c r="I89" i="1"/>
  <c r="H88" i="1"/>
  <c r="J88" i="1"/>
  <c r="K88" i="1"/>
  <c r="I88" i="1"/>
  <c r="H87" i="1"/>
  <c r="J87" i="1"/>
  <c r="K87" i="1"/>
  <c r="I87" i="1"/>
  <c r="H86" i="1"/>
  <c r="J86" i="1"/>
  <c r="K86" i="1"/>
  <c r="I86" i="1"/>
  <c r="I85" i="1"/>
  <c r="H85" i="1"/>
  <c r="J85" i="1"/>
  <c r="K85" i="1" s="1"/>
  <c r="I84" i="1"/>
  <c r="H84" i="1"/>
  <c r="J84" i="1"/>
  <c r="K84" i="1" s="1"/>
  <c r="H83" i="1"/>
  <c r="J83" i="1"/>
  <c r="K83" i="1"/>
  <c r="I83" i="1"/>
  <c r="H82" i="1"/>
  <c r="J82" i="1"/>
  <c r="K82" i="1"/>
  <c r="I82" i="1"/>
</calcChain>
</file>

<file path=xl/comments1.xml><?xml version="1.0" encoding="utf-8"?>
<comments xmlns="http://schemas.openxmlformats.org/spreadsheetml/2006/main">
  <authors>
    <author>Roger Yearsley</author>
  </authors>
  <commentList>
    <comment ref="B46"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6"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6" authorId="0" shapeId="0">
      <text>
        <r>
          <rPr>
            <b/>
            <sz val="10"/>
            <color indexed="81"/>
            <rFont val="Arial"/>
            <family val="2"/>
          </rPr>
          <t xml:space="preserve">Harm </t>
        </r>
        <r>
          <rPr>
            <sz val="10"/>
            <color indexed="81"/>
            <rFont val="Arial"/>
            <family val="2"/>
          </rPr>
          <t>may arise when a specific hazard is realised.</t>
        </r>
      </text>
    </comment>
    <comment ref="E46"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6"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6"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6"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6"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<sst xmlns="http://schemas.openxmlformats.org/spreadsheetml/2006/main" count="309" uniqueCount="186">
  <si>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</si>
  <si>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</si>
  <si>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</si>
  <si>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</si>
  <si>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</si>
  <si>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</si>
  <si>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</si>
  <si>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</si>
  <si>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</si>
  <si>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</si>
  <si>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</si>
  <si>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</si>
  <si>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</si>
  <si>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</si>
  <si>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</si>
  <si>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</si>
  <si>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</si>
  <si>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</si>
  <si>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</si>
  <si>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</si>
  <si>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</si>
  <si>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</si>
  <si>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</si>
  <si>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</si>
  <si>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</si>
  <si>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</si>
  <si>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</si>
  <si>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</si>
  <si>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</si>
  <si>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</si>
  <si>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</si>
  <si>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</si>
  <si>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</si>
  <si>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</si>
  <si>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</si>
  <si>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</si>
  <si>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</si>
  <si>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</si>
  <si>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</si>
  <si>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</si>
  <si>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</si>
  <si>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</si>
  <si>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</si>
  <si>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</si>
  <si>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</si>
  <si>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</si>
  <si>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</si>
  <si>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</si>
  <si>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</si>
  <si>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</si>
  <si>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</si>
  <si>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</si>
  <si>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</si>
  <si>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</si>
  <si>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</si>
  <si>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</si>
  <si>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</si>
  <si>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</si>
  <si>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</si>
  <si>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</si>
  <si>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</si>
  <si>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</si>
  <si>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</si>
  <si>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</si>
  <si>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</si>
  <si>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</si>
  <si>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</si>
  <si>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</si>
  <si>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</si>
  <si>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</si>
  <si>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</si>
  <si>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</si>
  <si>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</si>
  <si>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</si>
  <si>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</si>
  <si>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</si>
  <si>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</si>
  <si>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</si>
  <si>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</si>
  <si>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</si>
  <si>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</si>
  <si>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</si>
  <si>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</si>
  <si>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</si>
  <si>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</si>
  <si>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</si>
  <si>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</si>
  <si>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</si>
  <si>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</si>
  <si>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</si>
  <si>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</si>
  <si>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</si>
  <si>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</si>
  <si>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</si>
  <si>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</si>
  <si>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</si>
  <si>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</si>
  <si>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</si>
  <si>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</si>
  <si>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</si>
  <si>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</si>
  <si>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</si>
  <si>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</si>
  <si>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</si>
  <si>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</si>
  <si>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</si>
  <si>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</si>
  <si>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</si>
  <si>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</si>
  <si>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</si>
  <si>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</si>
  <si>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</si>
  <si>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</si>
  <si>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</si>
  <si>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 xml:space="preserve">All waste shall be stored and treated on an impermeable surface with sealed drainage system, except for specified </t>
  </si>
  <si>
    <t>Permitted wastes may attract scavenging animals and birds. Wastes may become nesting / breeding sites.</t>
  </si>
  <si>
    <t>Permitted waste types do not include sludges or liquids so only a medium magnitude risk is estimated.  There is potential for contaminated rainwater run-off from wastes stored outside buildings especially during heavy rain.</t>
  </si>
  <si>
    <t>Waste types are non-hazardous so harm is likely to be temporary and reversible.</t>
  </si>
  <si>
    <t>There is potential for contaminated rainwater run-off or leachate from permitted waste types.</t>
  </si>
  <si>
    <t>SR (no buildings)  - There is no requirement to carry out the activity in a building or store waste in containers so there</t>
  </si>
  <si>
    <t>Road safety, local residents often sensitive to mud on roads.</t>
  </si>
  <si>
    <t>Spillage of liquids, leachate from waste, contaminated rainwater run-off from waste e.g. containing suspended solids.</t>
  </si>
  <si>
    <t>or workplace and the quantity of waste accepted at the facility shall be less than 5,000 tonnes per annum.</t>
  </si>
  <si>
    <t>Local residents often sensitive to dust.</t>
  </si>
  <si>
    <t>low</t>
  </si>
  <si>
    <t>Permitted waste types - Non hazardous and hazardous (asbestos only) Household, Commercial and Industrial Waste</t>
  </si>
  <si>
    <t>Parameter 8</t>
  </si>
  <si>
    <t xml:space="preserve">SR (asbestos) - Asbestos is the only permitted hazardous waste and there are several standard rules to manage the risk: </t>
  </si>
  <si>
    <t xml:space="preserve">quantity received shall not exceed 10 tonnes per day; quantity stored shall not exceed 10 tonnes;  there shall be no treatment; </t>
  </si>
  <si>
    <t>Airborne asbestos fibres</t>
  </si>
  <si>
    <t>Respiratory illness i.e. lung cancer and mesothelioma</t>
  </si>
  <si>
    <t>Potential for exposure is low because of separate health and safety controls to protect employees</t>
  </si>
  <si>
    <t>SR (asbestos)</t>
  </si>
  <si>
    <t>an impermeable surface with a sealed drainage system.</t>
  </si>
  <si>
    <t>Apart from asbestos, permitted waste types are non-hazardous therefore only a medium magnitude risk is estimated.</t>
  </si>
  <si>
    <t>Non hazardous wastes are not stored in buildings or inside secure containers so they could be washed off-site, which will add to the volume of the post-flood clean up workload, rather than the hazard.</t>
  </si>
  <si>
    <t>Permitted waste types do not include sludges or liquids and, apart from asbestos, are non-hazardous therefore only a medium magnitude risk is estimated.</t>
  </si>
  <si>
    <t>Asbestos waste shall be double bagged and stored within secure lockable containers</t>
  </si>
  <si>
    <t>manual sorting or separation of non hazardous waste (D9, R3, R4, R5).</t>
  </si>
  <si>
    <t>The quantity of tyres stored at the facility shall not be more than 50 tonnes</t>
  </si>
  <si>
    <t>Quantity of waste accepted at the facility: less than 5,000 tonnes per annum,</t>
  </si>
  <si>
    <t>Including not more than 10 tonnes per day of asbestos.</t>
  </si>
  <si>
    <t>The quantity of asbestos stored at the facility shall not be more than 10 tonnes</t>
  </si>
  <si>
    <t>Parameter 9</t>
  </si>
  <si>
    <t>Parameter 10</t>
  </si>
  <si>
    <t>Parameter 11</t>
  </si>
  <si>
    <t>The activities are not carried out predominantly using a limited number of the permitted waste types</t>
  </si>
  <si>
    <t>in a manner which significantly increases any of the risks compared to the generic operation of this type of facility,</t>
  </si>
  <si>
    <t>for example predominantly storing wastes which presents a significant increase in fire risk.</t>
  </si>
  <si>
    <t>Harm to human health - skin damage or gastro-intestinal illness.</t>
  </si>
  <si>
    <t>Chronic effects: deterioration of water quality</t>
  </si>
  <si>
    <t>SR - management system (will include flood risk management). Effects will be reduced by SR (no buildings). Hazardous waste washed off site restricted by SR (asbestos).</t>
  </si>
  <si>
    <t>SR - activities shall be managed and operated in accordance with a management system (will include site security measures to prevent unauthorised access). Access to hazardous waste restricted by SR (asbestos).</t>
  </si>
  <si>
    <t>SR - activities shall not be carried out within 200m of a European Site or SSSI. (Distance criteria as agreed with Natural England/Countryside Council for Wales).</t>
  </si>
  <si>
    <t>Parameter 12</t>
  </si>
  <si>
    <t>The activity shall not be carried out within 50m of any well, spring or borehole used for the supply of water for human consumption.  This mjust include private water supplies.</t>
  </si>
  <si>
    <t>Waste Operation: Household, Commercial and Industrial Waste Transfer Station and asbestos storage (no building)</t>
  </si>
  <si>
    <t>The activities shall not be carried out within 200m of any residential dwelling of workplace.</t>
  </si>
  <si>
    <t xml:space="preserve">are two standard rules to manage the risk -  the activities shall not be carried out within 200m of any residential dwelling  </t>
  </si>
  <si>
    <t>storage conditions shall be double bagged within clearly identified, segregated, secure,  lockable containers on</t>
  </si>
  <si>
    <t>SR - emissions shall be free from noise and vibration     SR (if required) - noise and vibration management plan.  Effects will be reduced by SR (no buildings).</t>
  </si>
  <si>
    <t>SR - emissions of substances not controlled by emission limits   SR - (if required) - emissions management plan. Effects reduced by SR (no buildings).</t>
  </si>
  <si>
    <t xml:space="preserve">SR - emissions of substances not controlled by emission limits (including those from scavenging animals, scavenging birds and other pests) shall not cause pollution  Effects will be reduced by SR (no buildings).  Access to hazardous waste is restricted by SR (asbestos). </t>
  </si>
  <si>
    <t>SR - All liquids shall be provided with secondary containment   (applies to non- wastes such as fuels). Effects reduced by SR (no buildings). Run-off restricted by SR on emissions of substances not controlled by emission limits with appropriate measures:    storage &amp; treatment on an impermeable surface with sealed drainage; only specified low risk wastes can be stored &amp; treated outside on hard standing.</t>
  </si>
  <si>
    <t>SR - emissions of substances not controlled by emission limits   shall not cause pollution   SR (if required) - emissions management plan.</t>
  </si>
  <si>
    <t>SR - emissions of substances not controlled by emission limits   SR - (if required) - emissions management plan. Effects reduced by SR (no buildings). Appropriate measures could include clearing litter arising from the activities from affected areas outside the site.</t>
  </si>
  <si>
    <t>SR - emissions of substances not controlled by emission limits   SR - (if required) - emissions management plan. Effects reduced by SR (no buildings). Appropriate measures could include clearing litter arising from the activities from affected areas outside the site..</t>
  </si>
  <si>
    <t>SR - activities shall be managed and operated in accordance with a management system (will include site security measures to prevent unauthorised access). Access to hazardous waste restricted by SR (asbestos). SR - management system (will include fire and spillages). Effects will be reduced by SR (no buildings). Spread of fire to hazardous waste restricted by SR (asbestos). SR - tyre storage no more than 50 tonnes.</t>
  </si>
  <si>
    <t>SR - activities shall be managed and operated in accordance with a management system (will include site security measures to prevent unauthorised access). Access to hazardous waste restricted by SR (asbestos)..  SR - management system (will include fire and spillages). Effects will be reduced by SR (no buildings). Spread of fire to hazardous waste restricted by SR (asbestos). SR - tyre storage no more than 50 tonnes. Permitted activities do not include the burning of waste.</t>
  </si>
  <si>
    <t>SR - All liquids shall be provided with secondary containment   (applies to non- wastes such as fuels). Effects reduced by SR (no buildings). Run-off restricted by SR on emissions of substances not controlled by emission limits with appropriate measures:    storage &amp; treatment on an impermeable surface with sealed drainage; only specified low risk wastes can be stored &amp; treated outside on hard standing.Also the activity shall not be carried out within 50m of any well, spring or borehole used for the supply of water for human consumption.  This mjust include private water supplies.</t>
  </si>
  <si>
    <t>SR - emissions shall be free from odour  SR (if required) - odour management plan.  Effects will be reduced by SR (no buildings).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</si>
  <si>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</si>
  <si>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</si>
  <si>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</si>
  <si>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</si>
  <si>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</si>
  <si>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</si>
  <si>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</si>
  <si>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</si>
  <si>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</si>
  <si>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Apart from asbestos, permitted waste types do not include  dusts, powders or loose fibres so only a medium magnitude risk is estimated.  There is potential for exposure if anyone is living or working close to the site (apart from the operator and employees). </t>
  </si>
  <si>
    <t>Parameter 13</t>
  </si>
  <si>
    <t xml:space="preserve">SR - Limit in SR of annual tonnage to 5000 tonnes.  
SR - activities shall not be carried out within 200m of a workplace or residential dwelling
SR - Requirement for 3 month maximum duration of waste storage on site.
Requirement for Fire Prevention Plan </t>
  </si>
  <si>
    <t>Requirement for 3 month maximum duration of waste storage on site.</t>
  </si>
  <si>
    <t>Greater than 50m (see below)</t>
  </si>
  <si>
    <r>
      <t xml:space="preserve">[This document was withdrawn on 07/02/20202] </t>
    </r>
    <r>
      <rPr>
        <sz val="14"/>
        <rFont val="Arial"/>
        <family val="2"/>
      </rPr>
      <t>Generic risk assessment for standard rules set number SR2015 No9 v5.0</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</si>
</sst>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sz val="14"/>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0">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bottom style="medium">
        <color indexed="64"/>
      </bottom>
      <diagonal/>
    </border>
  </borders>
  <cellStyleXfs count="1">
    <xf numFmtId="0" fontId="0" fillId="0" borderId="0"/>
  </cellStyleXfs>
  <cellXfs count="90">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11" fillId="0" borderId="0" xfId="0" applyFont="1"/>
    <xf numFmtId="0" fontId="11" fillId="0" borderId="0" xfId="0" applyFont="1" applyAlignment="1">
      <alignment vertical="top"/>
    </xf>
    <xf numFmtId="0" fontId="11" fillId="0" borderId="11" xfId="0" applyFont="1" applyBorder="1" applyAlignment="1" applyProtection="1">
      <alignment vertical="top" wrapText="1"/>
      <protection locked="0"/>
    </xf>
    <xf numFmtId="0" fontId="11" fillId="0" borderId="28" xfId="0" applyFont="1" applyBorder="1" applyAlignment="1">
      <alignment vertical="top" wrapText="1"/>
    </xf>
    <xf numFmtId="0" fontId="11" fillId="10" borderId="28" xfId="0" applyFont="1" applyFill="1" applyBorder="1" applyAlignment="1">
      <alignment vertical="top" wrapText="1"/>
    </xf>
    <xf numFmtId="0" fontId="10" fillId="11" borderId="28" xfId="0" applyFont="1" applyFill="1" applyBorder="1" applyAlignment="1">
      <alignment vertical="top" wrapText="1"/>
    </xf>
    <xf numFmtId="0" fontId="11" fillId="0" borderId="0" xfId="0" applyFont="1" applyAlignment="1">
      <alignment vertical="top" wrapText="1"/>
    </xf>
    <xf numFmtId="0" fontId="11" fillId="0" borderId="29" xfId="0" applyFont="1" applyBorder="1" applyAlignment="1">
      <alignment vertical="top" wrapText="1"/>
    </xf>
    <xf numFmtId="0" fontId="5" fillId="0" borderId="0" xfId="0" applyFont="1"/>
    <xf numFmtId="0" fontId="11" fillId="0" borderId="0" xfId="0" applyFont="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76200</xdr:colOff>
      <xdr:row>13</xdr:row>
      <xdr:rowOff>76200</xdr:rowOff>
    </xdr:from>
    <xdr:to>
      <xdr:col>9</xdr:col>
      <xdr:colOff>1132771</xdr:colOff>
      <xdr:row>16</xdr:row>
      <xdr:rowOff>9463</xdr:rowOff>
    </xdr:to>
    <xdr:pic>
      <xdr:nvPicPr>
        <xdr:cNvPr id="2" name="Picture 1"/>
        <xdr:cNvPicPr>
          <a:picLocks noChangeAspect="1"/>
        </xdr:cNvPicPr>
      </xdr:nvPicPr>
      <xdr:blipFill>
        <a:blip xmlns:r="http://schemas.openxmlformats.org/officeDocument/2006/relationships" r:embed="rId1"/>
        <a:stretch>
          <a:fillRect/>
        </a:stretch>
      </xdr:blipFill>
      <xdr:spPr>
        <a:xfrm>
          <a:off x="3429000" y="2352675"/>
          <a:ext cx="5628571" cy="4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39"/>
  <sheetViews>
    <sheetView tabSelected="1" topLeftCell="B1" zoomScaleNormal="100" workbookViewId="0">
      <selection activeCell="F21" sqref="F21"/>
    </sheetView>
  </sheetViews>
  <sheetFormatPr defaultRowHeight="12.75" x14ac:dyDescent="0.2"/>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53.5703125" customWidth="1"/>
    <col min="11" max="11" width="16.7109375" customWidth="1"/>
  </cols>
  <sheetData>
    <row r="2" spans="1:13" ht="18" x14ac:dyDescent="0.25">
      <c r="B2" s="82" t="s">
        <v>185</v>
      </c>
      <c r="C2" s="19"/>
      <c r="D2" s="19"/>
      <c r="E2" s="18"/>
    </row>
    <row r="3" spans="1:13" ht="12.75" customHeight="1" x14ac:dyDescent="0.25">
      <c r="B3" s="41"/>
      <c r="C3" s="41"/>
      <c r="D3" s="41"/>
      <c r="E3" s="43"/>
      <c r="F3" s="37"/>
      <c r="G3" s="37"/>
      <c r="H3" s="37"/>
      <c r="I3" s="37"/>
      <c r="J3" s="37"/>
      <c r="K3" s="37"/>
    </row>
    <row r="4" spans="1:13" ht="15.75" x14ac:dyDescent="0.25">
      <c r="B4" s="42" t="s">
        <v>54</v>
      </c>
      <c r="C4" s="42"/>
      <c r="D4" s="42"/>
      <c r="E4" s="44"/>
      <c r="F4" s="86" t="s">
        <v>156</v>
      </c>
      <c r="G4" s="86"/>
      <c r="H4" s="86"/>
      <c r="I4" s="86"/>
      <c r="J4" s="86"/>
      <c r="K4" s="38"/>
    </row>
    <row r="5" spans="1:13" ht="9.75" customHeight="1" x14ac:dyDescent="0.25">
      <c r="B5" s="42"/>
      <c r="C5" s="42"/>
      <c r="D5" s="42"/>
      <c r="E5" s="44"/>
      <c r="F5" s="40"/>
      <c r="G5" s="40"/>
      <c r="H5" s="37"/>
      <c r="I5" s="37"/>
      <c r="J5" s="37"/>
      <c r="K5" s="37"/>
    </row>
    <row r="6" spans="1:13" ht="15.75" x14ac:dyDescent="0.25">
      <c r="B6" s="42" t="s">
        <v>0</v>
      </c>
      <c r="C6" s="44"/>
      <c r="D6" s="44"/>
      <c r="E6" s="44"/>
      <c r="F6" s="86" t="s">
        <v>35</v>
      </c>
      <c r="G6" s="86"/>
      <c r="H6" s="86"/>
      <c r="I6" s="86"/>
      <c r="J6" s="86"/>
      <c r="K6" s="38"/>
    </row>
    <row r="7" spans="1:13" ht="9.75" customHeight="1" x14ac:dyDescent="0.25">
      <c r="B7" s="45"/>
      <c r="C7" s="40"/>
      <c r="D7" s="40"/>
      <c r="E7" s="40"/>
      <c r="F7" s="40"/>
      <c r="G7" s="40"/>
      <c r="H7" s="37"/>
      <c r="I7" s="37"/>
      <c r="J7" s="37"/>
      <c r="K7" s="37"/>
    </row>
    <row r="8" spans="1:13" ht="15.75" customHeight="1" x14ac:dyDescent="0.25">
      <c r="B8" s="42" t="s">
        <v>38</v>
      </c>
      <c r="C8" s="44"/>
      <c r="D8" s="44"/>
      <c r="E8" s="44"/>
      <c r="F8" s="87" t="s">
        <v>184</v>
      </c>
      <c r="G8" s="88"/>
      <c r="H8" s="88"/>
      <c r="I8" s="88"/>
      <c r="J8" s="88"/>
      <c r="K8" s="38"/>
    </row>
    <row r="9" spans="1:13" ht="10.5" customHeight="1" x14ac:dyDescent="0.2">
      <c r="B9" s="40"/>
      <c r="C9" s="40"/>
      <c r="D9" s="40"/>
      <c r="E9" s="40"/>
      <c r="F9" s="40"/>
      <c r="G9" s="40"/>
      <c r="H9" s="37"/>
      <c r="I9" s="37"/>
      <c r="J9" s="37"/>
      <c r="K9" s="37"/>
    </row>
    <row r="10" spans="1:13" ht="15.75" x14ac:dyDescent="0.25">
      <c r="B10" s="46" t="s">
        <v>1</v>
      </c>
      <c r="C10" s="40"/>
      <c r="D10" s="40"/>
      <c r="E10" s="40"/>
      <c r="F10" s="89" t="s">
        <v>36</v>
      </c>
      <c r="G10" s="89"/>
      <c r="H10" s="89"/>
      <c r="I10" s="89"/>
      <c r="J10" s="89"/>
      <c r="K10" s="39"/>
    </row>
    <row r="11" spans="1:13" ht="11.25" customHeight="1" x14ac:dyDescent="0.25">
      <c r="B11" s="46"/>
      <c r="C11" s="40"/>
      <c r="D11" s="40"/>
      <c r="E11" s="40"/>
      <c r="F11" s="40"/>
      <c r="G11" s="40"/>
      <c r="H11" s="41"/>
      <c r="I11" s="37"/>
      <c r="J11" s="37"/>
      <c r="K11" s="37"/>
    </row>
    <row r="12" spans="1:13" ht="15.75" x14ac:dyDescent="0.25">
      <c r="B12" s="42" t="s">
        <v>2</v>
      </c>
      <c r="C12" s="40"/>
      <c r="D12" s="40"/>
      <c r="E12" s="40"/>
      <c r="F12" s="84">
        <v>42219</v>
      </c>
      <c r="G12" s="85"/>
      <c r="H12" s="85"/>
      <c r="I12" s="85"/>
      <c r="J12" s="85"/>
      <c r="K12" s="38"/>
    </row>
    <row r="13" spans="1:13" ht="15.75" x14ac:dyDescent="0.25">
      <c r="B13" s="42"/>
      <c r="C13" s="40"/>
      <c r="D13" s="40"/>
      <c r="E13" s="40"/>
      <c r="F13" s="40"/>
      <c r="G13" s="40"/>
      <c r="H13" s="42"/>
      <c r="I13" s="40"/>
      <c r="J13" s="40"/>
      <c r="K13" s="40"/>
    </row>
    <row r="14" spans="1:13" ht="15.75" x14ac:dyDescent="0.25">
      <c r="A14" s="11"/>
      <c r="B14" s="49"/>
      <c r="C14" s="50" t="s">
        <v>65</v>
      </c>
      <c r="D14" s="50"/>
      <c r="E14" s="50"/>
      <c r="F14" s="50"/>
      <c r="G14" s="50"/>
      <c r="H14" s="49"/>
      <c r="I14" s="50"/>
      <c r="J14" s="50"/>
      <c r="K14" s="50"/>
      <c r="L14" s="11"/>
      <c r="M14" s="11"/>
    </row>
    <row r="15" spans="1:13" ht="15.75" x14ac:dyDescent="0.25">
      <c r="A15" s="11"/>
      <c r="B15" s="49"/>
      <c r="C15" t="s">
        <v>31</v>
      </c>
      <c r="D15" s="50" t="s">
        <v>63</v>
      </c>
      <c r="E15" s="50"/>
      <c r="F15" s="50"/>
      <c r="G15" s="50"/>
      <c r="H15" s="49"/>
      <c r="I15" s="50"/>
      <c r="J15" s="50"/>
      <c r="K15" s="50"/>
      <c r="L15" s="11"/>
      <c r="M15" s="11"/>
    </row>
    <row r="16" spans="1:13" x14ac:dyDescent="0.2">
      <c r="A16" s="11"/>
      <c r="D16" t="s">
        <v>138</v>
      </c>
      <c r="K16" s="50"/>
      <c r="L16" s="11"/>
      <c r="M16" s="11"/>
    </row>
    <row r="17" spans="1:13" x14ac:dyDescent="0.2">
      <c r="A17" s="11"/>
      <c r="C17" t="s">
        <v>32</v>
      </c>
      <c r="D17" t="s">
        <v>125</v>
      </c>
      <c r="K17" s="50"/>
      <c r="L17" s="11"/>
      <c r="M17" s="11"/>
    </row>
    <row r="18" spans="1:13" x14ac:dyDescent="0.2">
      <c r="A18" s="11"/>
      <c r="C18" t="s">
        <v>33</v>
      </c>
      <c r="D18" t="s">
        <v>140</v>
      </c>
      <c r="K18" s="50"/>
      <c r="L18" s="11"/>
      <c r="M18" s="11"/>
    </row>
    <row r="19" spans="1:13" x14ac:dyDescent="0.2">
      <c r="A19" s="11"/>
      <c r="D19" t="s">
        <v>141</v>
      </c>
      <c r="K19" s="50"/>
      <c r="L19" s="11"/>
      <c r="M19" s="11"/>
    </row>
    <row r="20" spans="1:13" x14ac:dyDescent="0.2">
      <c r="A20" s="11"/>
      <c r="C20" t="s">
        <v>39</v>
      </c>
      <c r="D20" t="s">
        <v>139</v>
      </c>
      <c r="K20" s="50"/>
      <c r="L20" s="11"/>
      <c r="M20" s="11"/>
    </row>
    <row r="21" spans="1:13" x14ac:dyDescent="0.2">
      <c r="A21" s="11"/>
      <c r="C21" t="s">
        <v>104</v>
      </c>
      <c r="D21" t="s">
        <v>142</v>
      </c>
      <c r="K21" s="50"/>
      <c r="L21" s="11"/>
      <c r="M21" s="11"/>
    </row>
    <row r="22" spans="1:13" x14ac:dyDescent="0.2">
      <c r="A22" s="11"/>
      <c r="C22" t="s">
        <v>40</v>
      </c>
      <c r="D22" t="s">
        <v>137</v>
      </c>
      <c r="K22" s="50"/>
      <c r="L22" s="11"/>
      <c r="M22" s="11"/>
    </row>
    <row r="23" spans="1:13" x14ac:dyDescent="0.2">
      <c r="A23" s="11"/>
      <c r="C23" t="s">
        <v>62</v>
      </c>
      <c r="D23" t="s">
        <v>114</v>
      </c>
      <c r="K23" s="50"/>
      <c r="L23" s="11"/>
      <c r="M23" s="11"/>
    </row>
    <row r="24" spans="1:13" x14ac:dyDescent="0.2">
      <c r="A24" s="11"/>
      <c r="D24" t="s">
        <v>105</v>
      </c>
      <c r="K24" s="50"/>
      <c r="L24" s="11"/>
      <c r="M24" s="11"/>
    </row>
    <row r="25" spans="1:13" x14ac:dyDescent="0.2">
      <c r="A25" s="11"/>
      <c r="C25" t="s">
        <v>126</v>
      </c>
      <c r="D25" t="s">
        <v>106</v>
      </c>
      <c r="K25" s="50"/>
      <c r="L25" s="11"/>
      <c r="M25" s="11"/>
    </row>
    <row r="26" spans="1:13" x14ac:dyDescent="0.2">
      <c r="A26" s="11"/>
      <c r="D26" t="s">
        <v>64</v>
      </c>
      <c r="K26" s="50"/>
      <c r="L26" s="11"/>
      <c r="M26" s="11"/>
    </row>
    <row r="27" spans="1:13" x14ac:dyDescent="0.2">
      <c r="A27" s="11"/>
      <c r="C27" t="s">
        <v>143</v>
      </c>
      <c r="D27" t="s">
        <v>157</v>
      </c>
      <c r="K27" s="50"/>
      <c r="L27" s="11"/>
      <c r="M27" s="11"/>
    </row>
    <row r="28" spans="1:13" x14ac:dyDescent="0.2">
      <c r="A28" s="11"/>
      <c r="C28" t="s">
        <v>144</v>
      </c>
      <c r="D28" t="s">
        <v>87</v>
      </c>
      <c r="K28" s="50"/>
      <c r="L28" s="11"/>
      <c r="M28" s="11"/>
    </row>
    <row r="29" spans="1:13" x14ac:dyDescent="0.2">
      <c r="A29" s="11"/>
      <c r="D29" t="s">
        <v>88</v>
      </c>
      <c r="K29" s="50"/>
      <c r="L29" s="11"/>
      <c r="M29" s="11"/>
    </row>
    <row r="30" spans="1:13" x14ac:dyDescent="0.2">
      <c r="A30" s="11"/>
      <c r="C30" t="s">
        <v>145</v>
      </c>
      <c r="D30" t="s">
        <v>146</v>
      </c>
      <c r="K30" s="50"/>
      <c r="L30" s="11"/>
      <c r="M30" s="11"/>
    </row>
    <row r="31" spans="1:13" x14ac:dyDescent="0.2">
      <c r="A31" s="11"/>
      <c r="D31" t="s">
        <v>147</v>
      </c>
      <c r="K31" s="50"/>
      <c r="L31" s="11"/>
      <c r="M31" s="11"/>
    </row>
    <row r="32" spans="1:13" x14ac:dyDescent="0.2">
      <c r="A32" s="11"/>
      <c r="D32" t="s">
        <v>148</v>
      </c>
      <c r="K32" s="50"/>
      <c r="L32" s="11"/>
      <c r="M32" s="11"/>
    </row>
    <row r="33" spans="1:13" ht="27.75" customHeight="1" x14ac:dyDescent="0.2">
      <c r="A33" s="11"/>
      <c r="C33" s="75" t="s">
        <v>154</v>
      </c>
      <c r="D33" s="83" t="s">
        <v>155</v>
      </c>
      <c r="E33" s="83"/>
      <c r="F33" s="83"/>
      <c r="G33" s="83"/>
      <c r="H33" s="83"/>
      <c r="I33" s="83"/>
      <c r="J33" s="83"/>
      <c r="K33" s="50"/>
      <c r="L33" s="11"/>
      <c r="M33" s="11"/>
    </row>
    <row r="34" spans="1:13" ht="27.75" customHeight="1" x14ac:dyDescent="0.2">
      <c r="A34" s="11"/>
      <c r="C34" s="75" t="s">
        <v>181</v>
      </c>
      <c r="D34" s="83" t="s">
        <v>183</v>
      </c>
      <c r="E34" s="83"/>
      <c r="F34" s="83"/>
      <c r="G34" s="83"/>
      <c r="H34" s="83"/>
      <c r="I34" s="83"/>
      <c r="J34" s="80"/>
      <c r="K34" s="50"/>
      <c r="L34" s="11"/>
      <c r="M34" s="11"/>
    </row>
    <row r="35" spans="1:13" x14ac:dyDescent="0.2">
      <c r="A35" s="11"/>
      <c r="D35" s="74"/>
      <c r="K35" s="50"/>
      <c r="L35" s="11"/>
      <c r="M35" s="11"/>
    </row>
    <row r="36" spans="1:13" x14ac:dyDescent="0.2">
      <c r="A36" s="11"/>
      <c r="C36" t="s">
        <v>41</v>
      </c>
      <c r="D36" t="s">
        <v>66</v>
      </c>
      <c r="K36" s="50"/>
      <c r="L36" s="11"/>
      <c r="M36" s="11"/>
    </row>
    <row r="37" spans="1:13" x14ac:dyDescent="0.2">
      <c r="A37" s="11"/>
      <c r="D37" t="s">
        <v>119</v>
      </c>
      <c r="K37" s="50"/>
      <c r="L37" s="11"/>
      <c r="M37" s="11"/>
    </row>
    <row r="38" spans="1:13" x14ac:dyDescent="0.2">
      <c r="A38" s="11"/>
      <c r="D38" t="s">
        <v>158</v>
      </c>
      <c r="K38" s="50"/>
      <c r="L38" s="11"/>
      <c r="M38" s="11"/>
    </row>
    <row r="39" spans="1:13" x14ac:dyDescent="0.2">
      <c r="A39" s="11"/>
      <c r="D39" t="s">
        <v>122</v>
      </c>
      <c r="K39" s="50"/>
      <c r="L39" s="11"/>
      <c r="M39" s="11"/>
    </row>
    <row r="40" spans="1:13" x14ac:dyDescent="0.2">
      <c r="A40" s="11"/>
      <c r="D40" t="s">
        <v>127</v>
      </c>
      <c r="K40" s="50"/>
      <c r="L40" s="11"/>
      <c r="M40" s="11"/>
    </row>
    <row r="41" spans="1:13" x14ac:dyDescent="0.2">
      <c r="A41" s="11"/>
      <c r="D41" t="s">
        <v>128</v>
      </c>
      <c r="K41" s="50"/>
      <c r="L41" s="11"/>
      <c r="M41" s="11"/>
    </row>
    <row r="42" spans="1:13" x14ac:dyDescent="0.2">
      <c r="A42" s="11"/>
      <c r="D42" t="s">
        <v>159</v>
      </c>
      <c r="K42" s="50"/>
      <c r="L42" s="11"/>
      <c r="M42" s="11"/>
    </row>
    <row r="43" spans="1:13" x14ac:dyDescent="0.2">
      <c r="A43" s="11"/>
      <c r="D43" t="s">
        <v>133</v>
      </c>
      <c r="K43" s="50"/>
      <c r="L43" s="11"/>
      <c r="M43" s="11"/>
    </row>
    <row r="44" spans="1:13" ht="13.5" thickBot="1" x14ac:dyDescent="0.25">
      <c r="B44" s="11"/>
      <c r="C44" s="11"/>
      <c r="D44" s="11"/>
      <c r="E44" s="11"/>
      <c r="F44" s="10"/>
      <c r="G44" s="11"/>
      <c r="H44" s="11"/>
      <c r="I44" s="11"/>
      <c r="J44" s="11"/>
      <c r="K44" s="11"/>
    </row>
    <row r="45" spans="1:13" ht="28.5" customHeight="1" thickTop="1" x14ac:dyDescent="0.2">
      <c r="A45" s="2"/>
      <c r="B45" s="16" t="s">
        <v>3</v>
      </c>
      <c r="C45" s="12"/>
      <c r="D45" s="12"/>
      <c r="E45" s="12"/>
      <c r="F45" s="13"/>
      <c r="G45" s="14" t="s">
        <v>4</v>
      </c>
      <c r="H45" s="14"/>
      <c r="I45" s="15"/>
      <c r="J45" s="16" t="s">
        <v>34</v>
      </c>
      <c r="K45" s="17"/>
    </row>
    <row r="46" spans="1:13" ht="25.5" x14ac:dyDescent="0.2">
      <c r="A46" s="1"/>
      <c r="B46" s="3" t="s">
        <v>5</v>
      </c>
      <c r="C46" s="4" t="s">
        <v>6</v>
      </c>
      <c r="D46" s="4" t="s">
        <v>7</v>
      </c>
      <c r="E46" s="5" t="s">
        <v>8</v>
      </c>
      <c r="F46" s="3" t="s">
        <v>9</v>
      </c>
      <c r="G46" s="4" t="s">
        <v>10</v>
      </c>
      <c r="H46" s="4" t="s">
        <v>11</v>
      </c>
      <c r="I46" s="5" t="s">
        <v>12</v>
      </c>
      <c r="J46" s="3" t="s">
        <v>13</v>
      </c>
      <c r="K46" s="55" t="s">
        <v>14</v>
      </c>
    </row>
    <row r="47" spans="1:13" ht="121.5" customHeight="1" x14ac:dyDescent="0.2">
      <c r="A47" s="1"/>
      <c r="B47" s="6" t="s">
        <v>15</v>
      </c>
      <c r="C47" s="7" t="s">
        <v>16</v>
      </c>
      <c r="D47" s="7" t="s">
        <v>17</v>
      </c>
      <c r="E47" s="8" t="s">
        <v>18</v>
      </c>
      <c r="F47" s="6" t="s">
        <v>19</v>
      </c>
      <c r="G47" s="7" t="s">
        <v>20</v>
      </c>
      <c r="H47" s="7" t="s">
        <v>21</v>
      </c>
      <c r="I47" s="8" t="s">
        <v>22</v>
      </c>
      <c r="J47" s="6" t="s">
        <v>23</v>
      </c>
      <c r="K47" s="56" t="s">
        <v>37</v>
      </c>
    </row>
    <row r="48" spans="1:13" ht="74.25" customHeight="1" x14ac:dyDescent="0.2">
      <c r="A48" s="33"/>
      <c r="B48" s="28" t="s">
        <v>42</v>
      </c>
      <c r="C48" s="29" t="s">
        <v>129</v>
      </c>
      <c r="D48" s="29" t="s">
        <v>130</v>
      </c>
      <c r="E48" s="30" t="s">
        <v>69</v>
      </c>
      <c r="F48" s="53" t="s">
        <v>25</v>
      </c>
      <c r="G48" s="54" t="s">
        <v>27</v>
      </c>
      <c r="H48" s="60" t="s">
        <v>26</v>
      </c>
      <c r="I48" s="34" t="s">
        <v>131</v>
      </c>
      <c r="J48" s="28" t="s">
        <v>132</v>
      </c>
      <c r="K48" s="35" t="s">
        <v>25</v>
      </c>
    </row>
    <row r="49" spans="1:11" ht="191.25" customHeight="1" x14ac:dyDescent="0.2">
      <c r="A49" s="33"/>
      <c r="B49" s="28" t="s">
        <v>42</v>
      </c>
      <c r="C49" s="29" t="s">
        <v>68</v>
      </c>
      <c r="D49" s="29" t="s">
        <v>91</v>
      </c>
      <c r="E49" s="30" t="s">
        <v>69</v>
      </c>
      <c r="F49" s="53" t="s">
        <v>26</v>
      </c>
      <c r="G49" s="54" t="s">
        <v>26</v>
      </c>
      <c r="H49" s="60" t="s">
        <v>26</v>
      </c>
      <c r="I49" s="34" t="s">
        <v>180</v>
      </c>
      <c r="J49" s="28" t="s">
        <v>161</v>
      </c>
      <c r="K49" s="35" t="s">
        <v>25</v>
      </c>
    </row>
    <row r="50" spans="1:11" ht="112.5" customHeight="1" x14ac:dyDescent="0.2">
      <c r="A50" s="33"/>
      <c r="B50" s="28" t="s">
        <v>42</v>
      </c>
      <c r="C50" s="29" t="s">
        <v>89</v>
      </c>
      <c r="D50" s="29" t="s">
        <v>43</v>
      </c>
      <c r="E50" s="30" t="s">
        <v>67</v>
      </c>
      <c r="F50" s="53" t="s">
        <v>26</v>
      </c>
      <c r="G50" s="54" t="s">
        <v>25</v>
      </c>
      <c r="H50" s="60" t="s">
        <v>124</v>
      </c>
      <c r="I50" s="34" t="s">
        <v>123</v>
      </c>
      <c r="J50" s="28" t="s">
        <v>161</v>
      </c>
      <c r="K50" s="35" t="s">
        <v>25</v>
      </c>
    </row>
    <row r="51" spans="1:11" ht="189.75" customHeight="1" x14ac:dyDescent="0.2">
      <c r="A51" s="33"/>
      <c r="B51" s="28" t="s">
        <v>70</v>
      </c>
      <c r="C51" s="29" t="s">
        <v>107</v>
      </c>
      <c r="D51" s="29" t="s">
        <v>55</v>
      </c>
      <c r="E51" s="30" t="s">
        <v>67</v>
      </c>
      <c r="F51" s="53" t="s">
        <v>26</v>
      </c>
      <c r="G51" s="54" t="s">
        <v>26</v>
      </c>
      <c r="H51" s="60" t="s">
        <v>26</v>
      </c>
      <c r="I51" s="34" t="s">
        <v>56</v>
      </c>
      <c r="J51" s="28" t="s">
        <v>165</v>
      </c>
      <c r="K51" s="35" t="s">
        <v>25</v>
      </c>
    </row>
    <row r="52" spans="1:11" ht="189.75" customHeight="1" x14ac:dyDescent="0.2">
      <c r="A52" s="33"/>
      <c r="B52" s="28" t="s">
        <v>42</v>
      </c>
      <c r="C52" s="29" t="s">
        <v>71</v>
      </c>
      <c r="D52" s="29" t="s">
        <v>92</v>
      </c>
      <c r="E52" s="30" t="s">
        <v>72</v>
      </c>
      <c r="F52" s="53" t="s">
        <v>26</v>
      </c>
      <c r="G52" s="54" t="s">
        <v>26</v>
      </c>
      <c r="H52" s="60" t="s">
        <v>26</v>
      </c>
      <c r="I52" s="34" t="s">
        <v>120</v>
      </c>
      <c r="J52" s="28" t="s">
        <v>166</v>
      </c>
      <c r="K52" s="35" t="s">
        <v>25</v>
      </c>
    </row>
    <row r="53" spans="1:11" ht="99" customHeight="1" x14ac:dyDescent="0.2">
      <c r="A53" s="33"/>
      <c r="B53" s="28" t="s">
        <v>42</v>
      </c>
      <c r="C53" s="29" t="s">
        <v>45</v>
      </c>
      <c r="D53" s="29" t="s">
        <v>44</v>
      </c>
      <c r="E53" s="30" t="s">
        <v>69</v>
      </c>
      <c r="F53" s="53" t="s">
        <v>26</v>
      </c>
      <c r="G53" s="54" t="s">
        <v>26</v>
      </c>
      <c r="H53" s="60" t="s">
        <v>26</v>
      </c>
      <c r="I53" s="34" t="s">
        <v>57</v>
      </c>
      <c r="J53" s="28" t="s">
        <v>170</v>
      </c>
      <c r="K53" s="35" t="s">
        <v>25</v>
      </c>
    </row>
    <row r="54" spans="1:11" ht="111.75" customHeight="1" x14ac:dyDescent="0.2">
      <c r="A54" s="33"/>
      <c r="B54" s="28" t="s">
        <v>42</v>
      </c>
      <c r="C54" s="29" t="s">
        <v>100</v>
      </c>
      <c r="D54" s="29" t="s">
        <v>81</v>
      </c>
      <c r="E54" s="30" t="s">
        <v>82</v>
      </c>
      <c r="F54" s="53" t="s">
        <v>26</v>
      </c>
      <c r="G54" s="54" t="s">
        <v>26</v>
      </c>
      <c r="H54" s="60" t="s">
        <v>26</v>
      </c>
      <c r="I54" s="34" t="s">
        <v>83</v>
      </c>
      <c r="J54" s="28" t="s">
        <v>160</v>
      </c>
      <c r="K54" s="35" t="s">
        <v>25</v>
      </c>
    </row>
    <row r="55" spans="1:11" ht="192" customHeight="1" x14ac:dyDescent="0.2">
      <c r="A55" s="33"/>
      <c r="B55" s="28" t="s">
        <v>42</v>
      </c>
      <c r="C55" s="29" t="s">
        <v>73</v>
      </c>
      <c r="D55" s="29" t="s">
        <v>108</v>
      </c>
      <c r="E55" s="30" t="s">
        <v>47</v>
      </c>
      <c r="F55" s="53" t="s">
        <v>26</v>
      </c>
      <c r="G55" s="54" t="s">
        <v>26</v>
      </c>
      <c r="H55" s="60" t="s">
        <v>26</v>
      </c>
      <c r="I55" s="34" t="s">
        <v>115</v>
      </c>
      <c r="J55" s="28" t="s">
        <v>162</v>
      </c>
      <c r="K55" s="35" t="s">
        <v>25</v>
      </c>
    </row>
    <row r="56" spans="1:11" ht="192" customHeight="1" x14ac:dyDescent="0.2">
      <c r="A56" s="33"/>
      <c r="B56" s="28" t="s">
        <v>42</v>
      </c>
      <c r="C56" s="29" t="s">
        <v>48</v>
      </c>
      <c r="D56" s="29" t="s">
        <v>46</v>
      </c>
      <c r="E56" s="30" t="s">
        <v>47</v>
      </c>
      <c r="F56" s="61" t="s">
        <v>26</v>
      </c>
      <c r="G56" s="54" t="s">
        <v>26</v>
      </c>
      <c r="H56" s="60" t="s">
        <v>26</v>
      </c>
      <c r="I56" s="34" t="s">
        <v>49</v>
      </c>
      <c r="J56" s="28" t="s">
        <v>162</v>
      </c>
      <c r="K56" s="35" t="s">
        <v>25</v>
      </c>
    </row>
    <row r="57" spans="1:11" ht="141.75" customHeight="1" x14ac:dyDescent="0.2">
      <c r="A57" s="33"/>
      <c r="B57" s="28" t="s">
        <v>58</v>
      </c>
      <c r="C57" s="29" t="s">
        <v>74</v>
      </c>
      <c r="D57" s="29" t="s">
        <v>75</v>
      </c>
      <c r="E57" s="30" t="s">
        <v>50</v>
      </c>
      <c r="F57" s="53" t="s">
        <v>25</v>
      </c>
      <c r="G57" s="54" t="s">
        <v>26</v>
      </c>
      <c r="H57" s="60" t="s">
        <v>25</v>
      </c>
      <c r="I57" s="34" t="s">
        <v>135</v>
      </c>
      <c r="J57" s="28" t="s">
        <v>151</v>
      </c>
      <c r="K57" s="35" t="s">
        <v>25</v>
      </c>
    </row>
    <row r="58" spans="1:11" ht="162" customHeight="1" x14ac:dyDescent="0.2">
      <c r="A58" s="33"/>
      <c r="B58" s="28" t="s">
        <v>84</v>
      </c>
      <c r="C58" s="29" t="s">
        <v>76</v>
      </c>
      <c r="D58" s="29" t="s">
        <v>77</v>
      </c>
      <c r="E58" s="30" t="s">
        <v>59</v>
      </c>
      <c r="F58" s="53" t="s">
        <v>26</v>
      </c>
      <c r="G58" s="54" t="s">
        <v>26</v>
      </c>
      <c r="H58" s="60" t="s">
        <v>26</v>
      </c>
      <c r="I58" s="34" t="s">
        <v>134</v>
      </c>
      <c r="J58" s="28" t="s">
        <v>152</v>
      </c>
      <c r="K58" s="35" t="s">
        <v>25</v>
      </c>
    </row>
    <row r="59" spans="1:11" ht="292.5" customHeight="1" x14ac:dyDescent="0.2">
      <c r="A59" s="33"/>
      <c r="B59" s="28" t="s">
        <v>85</v>
      </c>
      <c r="C59" s="29" t="s">
        <v>101</v>
      </c>
      <c r="D59" s="29" t="s">
        <v>102</v>
      </c>
      <c r="E59" s="30" t="s">
        <v>103</v>
      </c>
      <c r="F59" s="53" t="s">
        <v>26</v>
      </c>
      <c r="G59" s="54" t="s">
        <v>26</v>
      </c>
      <c r="H59" s="60" t="s">
        <v>26</v>
      </c>
      <c r="I59" s="34" t="s">
        <v>136</v>
      </c>
      <c r="J59" s="28" t="s">
        <v>167</v>
      </c>
      <c r="K59" s="35" t="s">
        <v>25</v>
      </c>
    </row>
    <row r="60" spans="1:11" ht="335.25" customHeight="1" x14ac:dyDescent="0.2">
      <c r="A60" s="33"/>
      <c r="B60" s="28" t="s">
        <v>58</v>
      </c>
      <c r="C60" s="29" t="s">
        <v>109</v>
      </c>
      <c r="D60" s="29" t="s">
        <v>110</v>
      </c>
      <c r="E60" s="30" t="s">
        <v>111</v>
      </c>
      <c r="F60" s="53" t="s">
        <v>26</v>
      </c>
      <c r="G60" s="54" t="s">
        <v>26</v>
      </c>
      <c r="H60" s="60" t="s">
        <v>26</v>
      </c>
      <c r="I60" s="34" t="s">
        <v>80</v>
      </c>
      <c r="J60" s="28" t="s">
        <v>168</v>
      </c>
      <c r="K60" s="35" t="s">
        <v>25</v>
      </c>
    </row>
    <row r="61" spans="1:11" ht="275.25" customHeight="1" x14ac:dyDescent="0.2">
      <c r="A61" s="33"/>
      <c r="B61" s="28" t="s">
        <v>113</v>
      </c>
      <c r="C61" s="29" t="s">
        <v>121</v>
      </c>
      <c r="D61" s="29" t="s">
        <v>78</v>
      </c>
      <c r="E61" s="30" t="s">
        <v>51</v>
      </c>
      <c r="F61" s="53" t="s">
        <v>26</v>
      </c>
      <c r="G61" s="54" t="s">
        <v>26</v>
      </c>
      <c r="H61" s="60" t="s">
        <v>26</v>
      </c>
      <c r="I61" s="34" t="s">
        <v>116</v>
      </c>
      <c r="J61" s="62" t="s">
        <v>163</v>
      </c>
      <c r="K61" s="35" t="s">
        <v>25</v>
      </c>
    </row>
    <row r="62" spans="1:11" ht="277.5" customHeight="1" x14ac:dyDescent="0.2">
      <c r="A62" s="33"/>
      <c r="B62" s="28" t="s">
        <v>113</v>
      </c>
      <c r="C62" s="29" t="s">
        <v>121</v>
      </c>
      <c r="D62" s="29" t="s">
        <v>150</v>
      </c>
      <c r="E62" s="30" t="s">
        <v>99</v>
      </c>
      <c r="F62" s="53" t="s">
        <v>26</v>
      </c>
      <c r="G62" s="54" t="s">
        <v>25</v>
      </c>
      <c r="H62" s="60" t="s">
        <v>25</v>
      </c>
      <c r="I62" s="34" t="s">
        <v>117</v>
      </c>
      <c r="J62" s="62" t="s">
        <v>163</v>
      </c>
      <c r="K62" s="35" t="s">
        <v>25</v>
      </c>
    </row>
    <row r="63" spans="1:11" ht="277.5" customHeight="1" x14ac:dyDescent="0.2">
      <c r="A63" s="33"/>
      <c r="B63" s="28" t="s">
        <v>60</v>
      </c>
      <c r="C63" s="29" t="s">
        <v>121</v>
      </c>
      <c r="D63" s="29" t="s">
        <v>61</v>
      </c>
      <c r="E63" s="30" t="s">
        <v>96</v>
      </c>
      <c r="F63" s="53" t="s">
        <v>26</v>
      </c>
      <c r="G63" s="54" t="s">
        <v>26</v>
      </c>
      <c r="H63" s="60" t="s">
        <v>26</v>
      </c>
      <c r="I63" s="34" t="s">
        <v>97</v>
      </c>
      <c r="J63" s="62" t="s">
        <v>163</v>
      </c>
      <c r="K63" s="35" t="s">
        <v>25</v>
      </c>
    </row>
    <row r="64" spans="1:11" ht="386.25" customHeight="1" thickBot="1" x14ac:dyDescent="0.25">
      <c r="A64" s="33"/>
      <c r="B64" s="31" t="s">
        <v>52</v>
      </c>
      <c r="C64" s="29" t="s">
        <v>121</v>
      </c>
      <c r="D64" s="32" t="s">
        <v>98</v>
      </c>
      <c r="E64" s="57" t="s">
        <v>79</v>
      </c>
      <c r="F64" s="63" t="s">
        <v>26</v>
      </c>
      <c r="G64" s="58" t="s">
        <v>26</v>
      </c>
      <c r="H64" s="64" t="s">
        <v>26</v>
      </c>
      <c r="I64" s="59" t="s">
        <v>118</v>
      </c>
      <c r="J64" s="76" t="s">
        <v>169</v>
      </c>
      <c r="K64" s="36" t="s">
        <v>25</v>
      </c>
    </row>
    <row r="65" spans="1:11" ht="102" customHeight="1" thickTop="1" thickBot="1" x14ac:dyDescent="0.25">
      <c r="A65" s="33"/>
      <c r="B65" s="65" t="s">
        <v>42</v>
      </c>
      <c r="C65" s="66" t="s">
        <v>90</v>
      </c>
      <c r="D65" s="66" t="s">
        <v>149</v>
      </c>
      <c r="E65" s="67" t="s">
        <v>93</v>
      </c>
      <c r="F65" s="68" t="s">
        <v>25</v>
      </c>
      <c r="G65" s="69" t="s">
        <v>26</v>
      </c>
      <c r="H65" s="70" t="s">
        <v>25</v>
      </c>
      <c r="I65" s="71" t="s">
        <v>94</v>
      </c>
      <c r="J65" s="72" t="s">
        <v>164</v>
      </c>
      <c r="K65" s="73" t="s">
        <v>24</v>
      </c>
    </row>
    <row r="66" spans="1:11" ht="129.75" customHeight="1" thickTop="1" x14ac:dyDescent="0.2">
      <c r="A66" s="33"/>
      <c r="B66" s="31" t="s">
        <v>86</v>
      </c>
      <c r="C66" s="32" t="s">
        <v>53</v>
      </c>
      <c r="D66" s="32" t="s">
        <v>112</v>
      </c>
      <c r="E66" s="57" t="s">
        <v>53</v>
      </c>
      <c r="F66" s="63" t="s">
        <v>25</v>
      </c>
      <c r="G66" s="58" t="s">
        <v>26</v>
      </c>
      <c r="H66" s="64" t="s">
        <v>25</v>
      </c>
      <c r="I66" s="59" t="s">
        <v>95</v>
      </c>
      <c r="J66" s="31" t="s">
        <v>153</v>
      </c>
      <c r="K66" s="36" t="s">
        <v>25</v>
      </c>
    </row>
    <row r="67" spans="1:11" ht="115.5" thickBot="1" x14ac:dyDescent="0.25">
      <c r="A67" s="9"/>
      <c r="B67" s="77" t="s">
        <v>171</v>
      </c>
      <c r="C67" s="77" t="s">
        <v>172</v>
      </c>
      <c r="D67" s="77" t="s">
        <v>173</v>
      </c>
      <c r="E67" s="77" t="s">
        <v>174</v>
      </c>
      <c r="F67" s="78" t="s">
        <v>25</v>
      </c>
      <c r="G67" s="78" t="s">
        <v>27</v>
      </c>
      <c r="H67" s="79" t="s">
        <v>26</v>
      </c>
      <c r="I67" s="77" t="s">
        <v>175</v>
      </c>
      <c r="J67" s="81" t="s">
        <v>182</v>
      </c>
      <c r="K67" s="77" t="s">
        <v>25</v>
      </c>
    </row>
    <row r="68" spans="1:11" ht="165.75" x14ac:dyDescent="0.2">
      <c r="A68" s="9"/>
      <c r="B68" s="77" t="s">
        <v>113</v>
      </c>
      <c r="C68" s="77" t="s">
        <v>172</v>
      </c>
      <c r="D68" s="77" t="s">
        <v>176</v>
      </c>
      <c r="E68" s="77" t="s">
        <v>177</v>
      </c>
      <c r="F68" s="78" t="s">
        <v>25</v>
      </c>
      <c r="G68" s="78" t="s">
        <v>27</v>
      </c>
      <c r="H68" s="79" t="s">
        <v>26</v>
      </c>
      <c r="I68" s="77" t="s">
        <v>178</v>
      </c>
      <c r="J68" s="77" t="s">
        <v>179</v>
      </c>
      <c r="K68" s="77" t="s">
        <v>25</v>
      </c>
    </row>
    <row r="69" spans="1:11" ht="15.75" x14ac:dyDescent="0.25">
      <c r="A69" s="9"/>
      <c r="B69" s="52" t="s">
        <v>28</v>
      </c>
      <c r="C69" s="50" t="s">
        <v>29</v>
      </c>
      <c r="D69" s="50"/>
      <c r="E69" s="50"/>
      <c r="F69" s="50"/>
      <c r="G69" s="50"/>
      <c r="H69" s="49"/>
      <c r="I69" s="50"/>
      <c r="J69" s="50"/>
      <c r="K69" s="1"/>
    </row>
    <row r="70" spans="1:11" ht="15.75" x14ac:dyDescent="0.25">
      <c r="A70" s="9"/>
      <c r="B70" s="51"/>
      <c r="C70" s="50" t="s">
        <v>30</v>
      </c>
      <c r="D70" s="50"/>
      <c r="E70" s="50"/>
      <c r="F70" s="50"/>
      <c r="G70" s="50"/>
      <c r="H70" s="49"/>
      <c r="I70" s="50"/>
      <c r="J70" s="50"/>
      <c r="K70" s="1"/>
    </row>
    <row r="71" spans="1:11" ht="15.75" x14ac:dyDescent="0.25">
      <c r="A71" s="9"/>
      <c r="B71" s="51"/>
      <c r="C71" s="50"/>
      <c r="D71" s="50"/>
      <c r="E71" s="50"/>
      <c r="F71" s="50"/>
      <c r="G71" s="50"/>
      <c r="H71" s="49"/>
      <c r="I71" s="50"/>
      <c r="J71" s="50"/>
      <c r="K71" s="1"/>
    </row>
    <row r="72" spans="1:11" ht="15.75" hidden="1" x14ac:dyDescent="0.25">
      <c r="A72" s="9"/>
      <c r="B72" s="51"/>
      <c r="C72" s="50"/>
      <c r="D72" s="50"/>
      <c r="E72" s="50"/>
      <c r="F72" s="50"/>
      <c r="G72" s="50"/>
      <c r="H72" s="49"/>
      <c r="I72" s="50"/>
      <c r="J72" s="50"/>
      <c r="K72" s="1"/>
    </row>
    <row r="73" spans="1:11" hidden="1" x14ac:dyDescent="0.2">
      <c r="A73" s="9"/>
      <c r="B73" s="1"/>
      <c r="C73" s="1"/>
      <c r="D73" s="1"/>
      <c r="E73" s="1"/>
      <c r="F73" s="10"/>
      <c r="G73" s="10"/>
      <c r="H73" s="10"/>
      <c r="I73" s="10"/>
      <c r="J73" s="1"/>
      <c r="K73" s="1"/>
    </row>
    <row r="74" spans="1:11" hidden="1" x14ac:dyDescent="0.2">
      <c r="A74" s="9"/>
      <c r="B74" s="1"/>
      <c r="C74" s="48" t="s">
        <v>24</v>
      </c>
      <c r="D74" s="48" t="s">
        <v>25</v>
      </c>
      <c r="E74" s="48" t="s">
        <v>26</v>
      </c>
      <c r="F74" s="48" t="s">
        <v>27</v>
      </c>
      <c r="G74" s="10"/>
      <c r="H74" s="10"/>
      <c r="I74" s="10"/>
      <c r="J74" s="1"/>
      <c r="K74" s="1"/>
    </row>
    <row r="75" spans="1:11" hidden="1" x14ac:dyDescent="0.2">
      <c r="A75" s="9"/>
      <c r="B75" s="47" t="s">
        <v>27</v>
      </c>
      <c r="C75" s="25">
        <v>4</v>
      </c>
      <c r="D75" s="23">
        <v>8</v>
      </c>
      <c r="E75" s="22">
        <v>12</v>
      </c>
      <c r="F75" s="21">
        <v>16</v>
      </c>
      <c r="G75" s="10"/>
      <c r="H75" s="10"/>
      <c r="I75" s="10"/>
      <c r="J75" s="1"/>
      <c r="K75" s="1"/>
    </row>
    <row r="76" spans="1:11" hidden="1" x14ac:dyDescent="0.2">
      <c r="A76" s="9"/>
      <c r="B76" s="47" t="s">
        <v>26</v>
      </c>
      <c r="C76" s="25">
        <v>3</v>
      </c>
      <c r="D76" s="23">
        <v>6</v>
      </c>
      <c r="E76" s="24">
        <v>9</v>
      </c>
      <c r="F76" s="21">
        <v>12</v>
      </c>
      <c r="G76" s="10"/>
      <c r="H76" s="10"/>
      <c r="I76" s="10"/>
      <c r="J76" s="1"/>
      <c r="K76" s="1"/>
    </row>
    <row r="77" spans="1:11" hidden="1" x14ac:dyDescent="0.2">
      <c r="A77" s="9"/>
      <c r="B77" s="47" t="s">
        <v>25</v>
      </c>
      <c r="C77" s="25">
        <v>2</v>
      </c>
      <c r="D77" s="25">
        <v>4</v>
      </c>
      <c r="E77" s="24">
        <v>6</v>
      </c>
      <c r="F77" s="23">
        <v>8</v>
      </c>
      <c r="G77" s="10"/>
      <c r="H77" s="10"/>
      <c r="I77" s="10"/>
      <c r="J77" s="1"/>
      <c r="K77" s="1"/>
    </row>
    <row r="78" spans="1:11" hidden="1" x14ac:dyDescent="0.2">
      <c r="A78" s="9"/>
      <c r="B78" s="47" t="s">
        <v>24</v>
      </c>
      <c r="C78" s="25">
        <v>1</v>
      </c>
      <c r="D78" s="25">
        <v>2</v>
      </c>
      <c r="E78" s="26">
        <v>3</v>
      </c>
      <c r="F78" s="25">
        <v>4</v>
      </c>
      <c r="G78" s="10"/>
      <c r="H78" s="10"/>
      <c r="I78" s="10"/>
      <c r="J78" s="1"/>
      <c r="K78" s="1"/>
    </row>
    <row r="79" spans="1:11" hidden="1" x14ac:dyDescent="0.2">
      <c r="A79" s="9"/>
      <c r="B79" s="11"/>
      <c r="C79" s="10"/>
      <c r="D79" s="10"/>
      <c r="E79" s="11"/>
      <c r="F79" s="10"/>
      <c r="G79" s="10"/>
      <c r="H79" s="10"/>
      <c r="I79" s="10"/>
      <c r="J79" s="1"/>
      <c r="K79" s="1"/>
    </row>
    <row r="80" spans="1:11" hidden="1" x14ac:dyDescent="0.2">
      <c r="A80" s="9"/>
      <c r="B80" s="1"/>
      <c r="C80" s="1"/>
      <c r="D80" s="1"/>
      <c r="E80" s="1"/>
      <c r="F80" s="10"/>
      <c r="G80" s="10"/>
      <c r="H80" s="10"/>
      <c r="I80" s="10"/>
      <c r="J80" s="1"/>
      <c r="K80" s="1"/>
    </row>
    <row r="81" spans="1:11" hidden="1" x14ac:dyDescent="0.2">
      <c r="A81" s="9"/>
      <c r="B81" s="1"/>
      <c r="C81" s="1"/>
      <c r="D81" s="1"/>
      <c r="E81" s="1"/>
      <c r="F81" s="10"/>
      <c r="G81" s="10"/>
      <c r="H81" s="10"/>
      <c r="I81" s="10"/>
      <c r="J81" s="1"/>
      <c r="K81" s="1"/>
    </row>
    <row r="82" spans="1:11" hidden="1" x14ac:dyDescent="0.2">
      <c r="A82" s="9"/>
      <c r="B82" s="1"/>
      <c r="C82" s="1"/>
      <c r="D82" s="1"/>
      <c r="E82" s="1"/>
      <c r="F82" s="10" t="s">
        <v>24</v>
      </c>
      <c r="G82" s="10"/>
      <c r="H82" s="20" t="e">
        <f>IF(#REF!="",0,IF(#REF!="Very low",1,IF(#REF!="Low",2,IF(#REF!="Medium",3,IF(#REF!="High",4,F63)))))</f>
        <v>#REF!</v>
      </c>
      <c r="I82" s="20" t="e">
        <f>IF(#REF!="",0,IF(#REF!="Very low",1,IF(#REF!="Low",2,IF(#REF!="Medium",3,IF(#REF!="High",4,G63)))))</f>
        <v>#REF!</v>
      </c>
      <c r="J82" s="27" t="e">
        <f>IF(H82*I82=0,"",IF(H82*I82&gt;0.5,H82*I82))</f>
        <v>#REF!</v>
      </c>
      <c r="K82" s="1" t="e">
        <f>IF(J82="","",IF(J82&lt;5, "Low",IF(J82&lt;11,"Medium",IF(J82&gt;11,"High"))))</f>
        <v>#REF!</v>
      </c>
    </row>
    <row r="83" spans="1:11" hidden="1" x14ac:dyDescent="0.2">
      <c r="A83" s="9"/>
      <c r="B83" s="1"/>
      <c r="C83" s="1"/>
      <c r="D83" s="1"/>
      <c r="E83" s="1"/>
      <c r="F83" s="10" t="s">
        <v>25</v>
      </c>
      <c r="G83" s="10"/>
      <c r="H83" s="20">
        <f>IF(F63="",0,IF(F63="Very low",1,IF(F63="Low",2,IF(F63="Medium",3,IF(F63="High",4,#REF!)))))</f>
        <v>3</v>
      </c>
      <c r="I83" s="20">
        <f>IF(G63="",0,IF(G63="Very low",1,IF(G63="Low",2,IF(G63="Medium",3,IF(G63="High",4,#REF!)))))</f>
        <v>3</v>
      </c>
      <c r="J83" s="27">
        <f t="shared" ref="J83:J101" si="0">IF(H83*I83=0,"",IF(H83*I83&gt;0.5,H83*I83))</f>
        <v>9</v>
      </c>
      <c r="K83" s="1" t="str">
        <f t="shared" ref="K83:K101" si="1">IF(J83="","",IF(J83&lt;5, "Low",IF(J83&lt;11,"Medium",IF(J83&gt;11,"High"))))</f>
        <v>Medium</v>
      </c>
    </row>
    <row r="84" spans="1:11" hidden="1" x14ac:dyDescent="0.2">
      <c r="A84" s="9"/>
      <c r="B84" s="1"/>
      <c r="C84" s="1"/>
      <c r="D84" s="1"/>
      <c r="E84" s="1"/>
      <c r="F84" s="10" t="s">
        <v>26</v>
      </c>
      <c r="G84" s="10"/>
      <c r="H84" s="20" t="e">
        <f>IF(#REF!="",0,IF(#REF!="Very low",1,IF(#REF!="Low",2,IF(#REF!="Medium",3,IF(#REF!="High",4,F48)))))</f>
        <v>#REF!</v>
      </c>
      <c r="I84" s="20" t="e">
        <f>IF(#REF!="",0,IF(#REF!="Very low",1,IF(#REF!="Low",2,IF(#REF!="Medium",3,IF(#REF!="High",4,G48)))))</f>
        <v>#REF!</v>
      </c>
      <c r="J84" s="27" t="e">
        <f t="shared" si="0"/>
        <v>#REF!</v>
      </c>
      <c r="K84" s="1" t="e">
        <f t="shared" si="1"/>
        <v>#REF!</v>
      </c>
    </row>
    <row r="85" spans="1:11" hidden="1" x14ac:dyDescent="0.2">
      <c r="A85" s="9"/>
      <c r="B85" s="1"/>
      <c r="C85" s="1"/>
      <c r="D85" s="1"/>
      <c r="E85" s="1"/>
      <c r="F85" s="10" t="s">
        <v>27</v>
      </c>
      <c r="G85" s="10"/>
      <c r="H85" s="20">
        <f>IF(F48="",0,IF(F48="Very low",1,IF(F48="Low",2,IF(F48="Medium",3,IF(F48="High",4,F50)))))</f>
        <v>2</v>
      </c>
      <c r="I85" s="20">
        <f>IF(G48="",0,IF(G48="Very low",1,IF(G48="Low",2,IF(G48="Medium",3,IF(G48="High",4,G50)))))</f>
        <v>4</v>
      </c>
      <c r="J85" s="27">
        <f t="shared" si="0"/>
        <v>8</v>
      </c>
      <c r="K85" s="1" t="str">
        <f t="shared" si="1"/>
        <v>Medium</v>
      </c>
    </row>
    <row r="86" spans="1:11" hidden="1" x14ac:dyDescent="0.2">
      <c r="A86" s="9"/>
      <c r="B86" s="1"/>
      <c r="C86" s="1"/>
      <c r="D86" s="1"/>
      <c r="E86" s="1"/>
      <c r="F86" s="10"/>
      <c r="G86" s="10"/>
      <c r="H86" s="20">
        <f>IF(F50="",0,IF(F50="Very low",1,IF(F50="Low",2,IF(F50="Medium",3,IF(F50="High",4,#REF!)))))</f>
        <v>3</v>
      </c>
      <c r="I86" s="20">
        <f>IF(G50="",0,IF(G50="Very low",1,IF(G50="Low",2,IF(G50="Medium",3,IF(G50="High",4,#REF!)))))</f>
        <v>2</v>
      </c>
      <c r="J86" s="27">
        <f t="shared" si="0"/>
        <v>6</v>
      </c>
      <c r="K86" s="1" t="str">
        <f t="shared" si="1"/>
        <v>Medium</v>
      </c>
    </row>
    <row r="87" spans="1:11" hidden="1" x14ac:dyDescent="0.2">
      <c r="A87" s="9"/>
      <c r="B87" s="1"/>
      <c r="C87" s="1"/>
      <c r="D87" s="1"/>
      <c r="E87" s="1"/>
      <c r="F87" s="10"/>
      <c r="G87" s="10"/>
      <c r="H87" s="20" t="e">
        <f>IF(#REF!="",0,IF(#REF!="Very low",1,IF(#REF!="Low",2,IF(#REF!="Medium",3,IF(#REF!="High",4,F52)))))</f>
        <v>#REF!</v>
      </c>
      <c r="I87" s="20" t="e">
        <f>IF(#REF!="",0,IF(#REF!="Very low",1,IF(#REF!="Low",2,IF(#REF!="Medium",3,IF(#REF!="High",4,G52)))))</f>
        <v>#REF!</v>
      </c>
      <c r="J87" s="27" t="e">
        <f t="shared" si="0"/>
        <v>#REF!</v>
      </c>
      <c r="K87" s="1" t="e">
        <f t="shared" si="1"/>
        <v>#REF!</v>
      </c>
    </row>
    <row r="88" spans="1:11" hidden="1" x14ac:dyDescent="0.2">
      <c r="A88" s="9"/>
      <c r="B88" s="1"/>
      <c r="C88" s="1"/>
      <c r="D88" s="1"/>
      <c r="E88" s="1"/>
      <c r="F88" s="10"/>
      <c r="G88" s="10"/>
      <c r="H88" s="20">
        <f>IF(F52="",0,IF(F52="Very low",1,IF(F52="Low",2,IF(F52="Medium",3,IF(F52="High",4,F53)))))</f>
        <v>3</v>
      </c>
      <c r="I88" s="20">
        <f>IF(G52="",0,IF(G52="Very low",1,IF(G52="Low",2,IF(G52="Medium",3,IF(G52="High",4,G53)))))</f>
        <v>3</v>
      </c>
      <c r="J88" s="27">
        <f t="shared" si="0"/>
        <v>9</v>
      </c>
      <c r="K88" s="1" t="str">
        <f t="shared" si="1"/>
        <v>Medium</v>
      </c>
    </row>
    <row r="89" spans="1:11" hidden="1" x14ac:dyDescent="0.2">
      <c r="A89" s="9"/>
      <c r="B89" s="1"/>
      <c r="C89" s="1"/>
      <c r="D89" s="1"/>
      <c r="E89" s="1"/>
      <c r="F89" s="10"/>
      <c r="G89" s="10"/>
      <c r="H89" s="20">
        <f>IF(F53="",0,IF(F53="Very low",1,IF(F53="Low",2,IF(F53="Medium",3,IF(F53="High",4,#REF!)))))</f>
        <v>3</v>
      </c>
      <c r="I89" s="20">
        <f>IF(G53="",0,IF(G53="Very low",1,IF(G53="Low",2,IF(G53="Medium",3,IF(G53="High",4,#REF!)))))</f>
        <v>3</v>
      </c>
      <c r="J89" s="27">
        <f t="shared" si="0"/>
        <v>9</v>
      </c>
      <c r="K89" s="1" t="str">
        <f t="shared" si="1"/>
        <v>Medium</v>
      </c>
    </row>
    <row r="90" spans="1:11" hidden="1" x14ac:dyDescent="0.2">
      <c r="A90" s="9"/>
      <c r="B90" s="1"/>
      <c r="C90" s="10" t="s">
        <v>24</v>
      </c>
      <c r="D90" s="10" t="s">
        <v>25</v>
      </c>
      <c r="E90" s="10" t="s">
        <v>26</v>
      </c>
      <c r="F90" s="10" t="s">
        <v>27</v>
      </c>
      <c r="G90" s="10"/>
      <c r="H90" s="20" t="e">
        <f>IF(#REF!="",0,IF(#REF!="Very low",1,IF(#REF!="Low",2,IF(#REF!="Medium",3,IF(#REF!="High",4,#REF!)))))</f>
        <v>#REF!</v>
      </c>
      <c r="I90" s="20" t="e">
        <f>IF(#REF!="",0,IF(#REF!="Very low",1,IF(#REF!="Low",2,IF(#REF!="Medium",3,IF(#REF!="High",4,#REF!)))))</f>
        <v>#REF!</v>
      </c>
      <c r="J90" s="27" t="e">
        <f t="shared" si="0"/>
        <v>#REF!</v>
      </c>
      <c r="K90" s="1" t="e">
        <f t="shared" si="1"/>
        <v>#REF!</v>
      </c>
    </row>
    <row r="91" spans="1:11" hidden="1" x14ac:dyDescent="0.2">
      <c r="A91" s="9"/>
      <c r="B91" s="10" t="s">
        <v>24</v>
      </c>
      <c r="C91" s="25">
        <v>1</v>
      </c>
      <c r="D91" s="25">
        <v>2</v>
      </c>
      <c r="E91" s="26">
        <v>3</v>
      </c>
      <c r="F91" s="25">
        <v>4</v>
      </c>
      <c r="G91" s="10"/>
      <c r="H91" s="20" t="e">
        <f>IF(#REF!="",0,IF(#REF!="Very low",1,IF(#REF!="Low",2,IF(#REF!="Medium",3,IF(#REF!="High",4,F55)))))</f>
        <v>#REF!</v>
      </c>
      <c r="I91" s="20" t="e">
        <f>IF(#REF!="",0,IF(#REF!="Very low",1,IF(#REF!="Low",2,IF(#REF!="Medium",3,IF(#REF!="High",4,G55)))))</f>
        <v>#REF!</v>
      </c>
      <c r="J91" s="27" t="e">
        <f t="shared" si="0"/>
        <v>#REF!</v>
      </c>
      <c r="K91" s="1" t="e">
        <f t="shared" si="1"/>
        <v>#REF!</v>
      </c>
    </row>
    <row r="92" spans="1:11" hidden="1" x14ac:dyDescent="0.2">
      <c r="A92" s="9"/>
      <c r="B92" s="10" t="s">
        <v>25</v>
      </c>
      <c r="C92" s="25">
        <v>2</v>
      </c>
      <c r="D92" s="25">
        <v>4</v>
      </c>
      <c r="E92" s="24">
        <v>6</v>
      </c>
      <c r="F92" s="23">
        <v>8</v>
      </c>
      <c r="G92" s="10"/>
      <c r="H92" s="20">
        <f>IF(F55="",0,IF(F55="Very low",1,IF(F55="Low",2,IF(F55="Medium",3,IF(F55="High",4,#REF!)))))</f>
        <v>3</v>
      </c>
      <c r="I92" s="20">
        <f>IF(G55="",0,IF(G55="Very low",1,IF(G55="Low",2,IF(G55="Medium",3,IF(G55="High",4,#REF!)))))</f>
        <v>3</v>
      </c>
      <c r="J92" s="27">
        <f t="shared" si="0"/>
        <v>9</v>
      </c>
      <c r="K92" s="1" t="str">
        <f t="shared" si="1"/>
        <v>Medium</v>
      </c>
    </row>
    <row r="93" spans="1:11" hidden="1" x14ac:dyDescent="0.2">
      <c r="A93" s="9"/>
      <c r="B93" s="10" t="s">
        <v>26</v>
      </c>
      <c r="C93" s="25">
        <v>3</v>
      </c>
      <c r="D93" s="23">
        <v>6</v>
      </c>
      <c r="E93" s="24">
        <v>9</v>
      </c>
      <c r="F93" s="21">
        <v>12</v>
      </c>
      <c r="G93" s="10"/>
      <c r="H93" s="20" t="e">
        <f>IF(#REF!="",0,IF(#REF!="Very low",1,IF(#REF!="Low",2,IF(#REF!="Medium",3,IF(#REF!="High",4,#REF!)))))</f>
        <v>#REF!</v>
      </c>
      <c r="I93" s="20" t="e">
        <f>IF(#REF!="",0,IF(#REF!="Very low",1,IF(#REF!="Low",2,IF(#REF!="Medium",3,IF(#REF!="High",4,#REF!)))))</f>
        <v>#REF!</v>
      </c>
      <c r="J93" s="27" t="e">
        <f t="shared" si="0"/>
        <v>#REF!</v>
      </c>
      <c r="K93" s="1" t="e">
        <f t="shared" si="1"/>
        <v>#REF!</v>
      </c>
    </row>
    <row r="94" spans="1:11" hidden="1" x14ac:dyDescent="0.2">
      <c r="A94" s="9"/>
      <c r="B94" s="10" t="s">
        <v>27</v>
      </c>
      <c r="C94" s="25">
        <v>4</v>
      </c>
      <c r="D94" s="23">
        <v>8</v>
      </c>
      <c r="E94" s="22">
        <v>12</v>
      </c>
      <c r="F94" s="21">
        <v>16</v>
      </c>
      <c r="G94" s="10"/>
      <c r="H94" s="20" t="e">
        <f>IF(#REF!="",0,IF(#REF!="Very low",1,IF(#REF!="Low",2,IF(#REF!="Medium",3,IF(#REF!="High",4,#REF!)))))</f>
        <v>#REF!</v>
      </c>
      <c r="I94" s="20" t="e">
        <f>IF(#REF!="",0,IF(#REF!="Very low",1,IF(#REF!="Low",2,IF(#REF!="Medium",3,IF(#REF!="High",4,#REF!)))))</f>
        <v>#REF!</v>
      </c>
      <c r="J94" s="27" t="e">
        <f t="shared" si="0"/>
        <v>#REF!</v>
      </c>
      <c r="K94" s="1" t="e">
        <f t="shared" si="1"/>
        <v>#REF!</v>
      </c>
    </row>
    <row r="95" spans="1:11" hidden="1" x14ac:dyDescent="0.2">
      <c r="A95" s="9"/>
      <c r="B95" s="10"/>
      <c r="C95" s="10"/>
      <c r="D95" s="10"/>
      <c r="F95" s="10"/>
      <c r="G95" s="10"/>
      <c r="H95" s="20" t="e">
        <f>IF(#REF!="",0,IF(#REF!="Very low",1,IF(#REF!="Low",2,IF(#REF!="Medium",3,IF(#REF!="High",4,#REF!)))))</f>
        <v>#REF!</v>
      </c>
      <c r="I95" s="20" t="e">
        <f>IF(#REF!="",0,IF(#REF!="Very low",1,IF(#REF!="Low",2,IF(#REF!="Medium",3,IF(#REF!="High",4,#REF!)))))</f>
        <v>#REF!</v>
      </c>
      <c r="J95" s="27" t="e">
        <f t="shared" si="0"/>
        <v>#REF!</v>
      </c>
      <c r="K95" s="1" t="e">
        <f t="shared" si="1"/>
        <v>#REF!</v>
      </c>
    </row>
    <row r="96" spans="1:11" hidden="1" x14ac:dyDescent="0.2">
      <c r="A96" s="9"/>
      <c r="B96" s="1"/>
      <c r="C96" s="1"/>
      <c r="D96" s="1"/>
      <c r="E96" s="1"/>
      <c r="F96" s="10"/>
      <c r="G96" s="10"/>
      <c r="H96" s="20" t="e">
        <f>IF(#REF!="",0,IF(#REF!="Very low",1,IF(#REF!="Low",2,IF(#REF!="Medium",3,IF(#REF!="High",4,#REF!)))))</f>
        <v>#REF!</v>
      </c>
      <c r="I96" s="20" t="e">
        <f>IF(#REF!="",0,IF(#REF!="Very low",1,IF(#REF!="Low",2,IF(#REF!="Medium",3,IF(#REF!="High",4,#REF!)))))</f>
        <v>#REF!</v>
      </c>
      <c r="J96" s="27" t="e">
        <f t="shared" si="0"/>
        <v>#REF!</v>
      </c>
      <c r="K96" s="1" t="e">
        <f t="shared" si="1"/>
        <v>#REF!</v>
      </c>
    </row>
    <row r="97" spans="1:11" hidden="1" x14ac:dyDescent="0.2">
      <c r="A97" s="9"/>
      <c r="B97" s="1"/>
      <c r="C97" s="1"/>
      <c r="D97" s="1"/>
      <c r="E97" s="1"/>
      <c r="F97" s="10"/>
      <c r="G97" s="10"/>
      <c r="H97" s="20" t="e">
        <f>IF(#REF!="",0,IF(#REF!="Very low",1,IF(#REF!="Low",2,IF(#REF!="Medium",3,IF(#REF!="High",4,#REF!)))))</f>
        <v>#REF!</v>
      </c>
      <c r="I97" s="20" t="e">
        <f>IF(#REF!="",0,IF(#REF!="Very low",1,IF(#REF!="Low",2,IF(#REF!="Medium",3,IF(#REF!="High",4,#REF!)))))</f>
        <v>#REF!</v>
      </c>
      <c r="J97" s="27" t="e">
        <f t="shared" si="0"/>
        <v>#REF!</v>
      </c>
      <c r="K97" s="1" t="e">
        <f t="shared" si="1"/>
        <v>#REF!</v>
      </c>
    </row>
    <row r="98" spans="1:11" hidden="1" x14ac:dyDescent="0.2">
      <c r="A98" s="9"/>
      <c r="B98" s="1"/>
      <c r="C98" s="1"/>
      <c r="D98" s="1"/>
      <c r="E98" s="1"/>
      <c r="F98" s="10"/>
      <c r="G98" s="10"/>
      <c r="H98" s="20" t="e">
        <f>IF(#REF!="",0,IF(#REF!="Very low",1,IF(#REF!="Low",2,IF(#REF!="Medium",3,IF(#REF!="High",4,#REF!)))))</f>
        <v>#REF!</v>
      </c>
      <c r="I98" s="20" t="e">
        <f>IF(#REF!="",0,IF(#REF!="Very low",1,IF(#REF!="Low",2,IF(#REF!="Medium",3,IF(#REF!="High",4,#REF!)))))</f>
        <v>#REF!</v>
      </c>
      <c r="J98" s="27" t="e">
        <f t="shared" si="0"/>
        <v>#REF!</v>
      </c>
      <c r="K98" s="1" t="e">
        <f t="shared" si="1"/>
        <v>#REF!</v>
      </c>
    </row>
    <row r="99" spans="1:11" hidden="1" x14ac:dyDescent="0.2">
      <c r="A99" s="9"/>
      <c r="B99" s="1"/>
      <c r="C99" s="1"/>
      <c r="D99" s="1"/>
      <c r="E99" s="1"/>
      <c r="F99" s="10"/>
      <c r="G99" s="10"/>
      <c r="H99" s="20" t="e">
        <f>IF(#REF!="",0,IF(#REF!="Very low",1,IF(#REF!="Low",2,IF(#REF!="Medium",3,IF(#REF!="High",4,#REF!)))))</f>
        <v>#REF!</v>
      </c>
      <c r="I99" s="20" t="e">
        <f>IF(#REF!="",0,IF(#REF!="Very low",1,IF(#REF!="Low",2,IF(#REF!="Medium",3,IF(#REF!="High",4,#REF!)))))</f>
        <v>#REF!</v>
      </c>
      <c r="J99" s="27" t="e">
        <f t="shared" si="0"/>
        <v>#REF!</v>
      </c>
      <c r="K99" s="1" t="e">
        <f t="shared" si="1"/>
        <v>#REF!</v>
      </c>
    </row>
    <row r="100" spans="1:11" hidden="1" x14ac:dyDescent="0.2">
      <c r="A100" s="9"/>
      <c r="B100" s="1"/>
      <c r="C100" s="1"/>
      <c r="D100" s="1"/>
      <c r="E100" s="1"/>
      <c r="F100" s="10"/>
      <c r="G100" s="10"/>
      <c r="H100" s="20" t="e">
        <f>IF(#REF!="",0,IF(#REF!="Very low",1,IF(#REF!="Low",2,IF(#REF!="Medium",3,IF(#REF!="High",4,#REF!)))))</f>
        <v>#REF!</v>
      </c>
      <c r="I100" s="20" t="e">
        <f>IF(#REF!="",0,IF(#REF!="Very low",1,IF(#REF!="Low",2,IF(#REF!="Medium",3,IF(#REF!="High",4,#REF!)))))</f>
        <v>#REF!</v>
      </c>
      <c r="J100" s="27" t="e">
        <f t="shared" si="0"/>
        <v>#REF!</v>
      </c>
      <c r="K100" s="1" t="e">
        <f t="shared" si="1"/>
        <v>#REF!</v>
      </c>
    </row>
    <row r="101" spans="1:11" hidden="1" x14ac:dyDescent="0.2">
      <c r="A101" s="9"/>
      <c r="B101" s="1"/>
      <c r="C101" s="1"/>
      <c r="D101" s="1"/>
      <c r="E101" s="1"/>
      <c r="F101" s="10"/>
      <c r="G101" s="10"/>
      <c r="H101" s="20" t="e">
        <f>IF(#REF!="",0,IF(#REF!="Very low",1,IF(#REF!="Low",2,IF(#REF!="Medium",3,IF(#REF!="High",4,F67)))))</f>
        <v>#REF!</v>
      </c>
      <c r="I101" s="20" t="e">
        <f>IF(#REF!="",0,IF(#REF!="Very low",1,IF(#REF!="Low",2,IF(#REF!="Medium",3,IF(#REF!="High",4,G67)))))</f>
        <v>#REF!</v>
      </c>
      <c r="J101" s="27" t="e">
        <f t="shared" si="0"/>
        <v>#REF!</v>
      </c>
      <c r="K101" s="1" t="e">
        <f t="shared" si="1"/>
        <v>#REF!</v>
      </c>
    </row>
    <row r="102" spans="1:11" hidden="1" x14ac:dyDescent="0.2">
      <c r="A102" s="9"/>
      <c r="B102" s="1"/>
      <c r="C102" s="1"/>
      <c r="D102" s="1"/>
      <c r="E102" s="1"/>
      <c r="F102" s="10"/>
      <c r="G102" s="10"/>
      <c r="H102" s="10"/>
      <c r="I102" s="10"/>
      <c r="J102" s="1"/>
      <c r="K102" s="1"/>
    </row>
    <row r="103" spans="1:11" hidden="1" x14ac:dyDescent="0.2">
      <c r="A103" s="1"/>
      <c r="B103" s="1"/>
      <c r="C103" s="1"/>
      <c r="D103" s="1"/>
      <c r="E103" s="1"/>
      <c r="F103" s="10"/>
      <c r="G103" s="10"/>
      <c r="H103" s="10"/>
      <c r="I103" s="10"/>
      <c r="J103" s="1"/>
      <c r="K103" s="1"/>
    </row>
    <row r="104" spans="1:11" hidden="1" x14ac:dyDescent="0.2">
      <c r="A104" s="1"/>
      <c r="B104" s="1"/>
      <c r="C104" s="1"/>
      <c r="D104" s="1"/>
      <c r="E104" s="1"/>
      <c r="F104" s="10"/>
      <c r="G104" s="10"/>
      <c r="H104" s="10"/>
      <c r="I104" s="10"/>
      <c r="J104" s="1"/>
      <c r="K104" s="1"/>
    </row>
    <row r="105" spans="1:11" hidden="1" x14ac:dyDescent="0.2">
      <c r="A105" s="1"/>
      <c r="B105" s="1"/>
      <c r="C105" s="1"/>
      <c r="D105" s="1"/>
      <c r="E105" s="1"/>
      <c r="F105" s="10"/>
      <c r="G105" s="10"/>
      <c r="H105" s="10"/>
      <c r="I105" s="10"/>
      <c r="J105" s="1"/>
      <c r="K105" s="1"/>
    </row>
    <row r="139" ht="13.5" customHeight="1" x14ac:dyDescent="0.2"/>
  </sheetData>
  <sheetProtection selectLockedCells="1"/>
  <mergeCells count="7">
    <mergeCell ref="D34:I34"/>
    <mergeCell ref="D33:J33"/>
    <mergeCell ref="F12:J12"/>
    <mergeCell ref="F4:J4"/>
    <mergeCell ref="F6:J6"/>
    <mergeCell ref="F8:J8"/>
    <mergeCell ref="F10:J10"/>
  </mergeCells>
  <phoneticPr fontId="0" type="noConversion"/>
  <dataValidations count="2">
    <dataValidation type="list" allowBlank="1" showInputMessage="1" showErrorMessage="1" sqref="F48:G55 F57:G66">
      <formula1>$F$82:$F$86</formula1>
    </dataValidation>
    <dataValidation type="list" allowBlank="1" showInputMessage="1" showErrorMessage="1" sqref="F56:G56">
      <formula1>$F$81:$F$86</formula1>
    </dataValidation>
  </dataValidations>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SR2008No6GRA</oddHeader>
    <oddFooter>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10260 Generic risk assessment for standard rules set number SR2015 No9</dc:title>
  <dc:creator>MD</dc:creator>
  <cp:keywords>LIT 10260</cp:keywords>
  <dc:description>This document was withdrawn on 07/02/20202
version 1
issed 01/12/2015</dc:description>
  <cp:lastModifiedBy>Registered User</cp:lastModifiedBy>
  <cp:lastPrinted>2008-03-18T15:41:14Z</cp:lastPrinted>
  <dcterms:created xsi:type="dcterms:W3CDTF">2005-05-04T08:30:35Z</dcterms:created>
  <dcterms:modified xsi:type="dcterms:W3CDTF">2020-02-06T08:53:52Z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-1944791472</vt:i4>
  </property>
  <property fmtid="{D5CDD505-2E9C-101B-9397-08002B2CF9AE}" pid="3" name="_NewReviewCycle">
    <vt:lpwstr/>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PreviousAdHocReviewCycleID">
    <vt:i4>-832766666</vt:i4>
  </property>
  <property fmtid="{D5CDD505-2E9C-101B-9397-08002B2CF9AE}" pid="8" name="_ReviewingToolsShownOnce">
    <vt:lpwstr/>
  </property>
</Properties>
</file>