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400" yWindow="-15" windowWidth="14445" windowHeight="11760"/>
  </bookViews>
  <sheets>
    <sheet name="GRA 2015 No4" sheetId="1" r:id="rId1"/>
  </sheets>
  <calcPr calcId="125725"/>
</workbook>
</file>

<file path=xl/calcChain.xml><?xml version="1.0" encoding="utf-8"?>
<calcChain xmlns="http://schemas.openxmlformats.org/spreadsheetml/2006/main">
  <c r="H97" i="1"/>
  <c r="J97"/>
  <c r="K97"/>
  <c r="I97"/>
  <c r="H96"/>
  <c r="J96"/>
  <c r="K96"/>
  <c r="I96"/>
  <c r="H95"/>
  <c r="I95"/>
  <c r="J95"/>
  <c r="K95"/>
  <c r="H94"/>
  <c r="I94"/>
  <c r="J94"/>
  <c r="H93"/>
  <c r="J93"/>
  <c r="K93"/>
  <c r="I93"/>
  <c r="H92"/>
  <c r="J92"/>
  <c r="K92"/>
  <c r="I92"/>
  <c r="H91"/>
  <c r="J91"/>
  <c r="K91"/>
  <c r="I91"/>
  <c r="H90"/>
  <c r="J90"/>
  <c r="K90"/>
  <c r="I90"/>
  <c r="H89"/>
  <c r="J89"/>
  <c r="K89"/>
  <c r="I89"/>
  <c r="H88"/>
  <c r="J88"/>
  <c r="K88"/>
  <c r="I88"/>
  <c r="H87"/>
  <c r="J87"/>
  <c r="K87"/>
  <c r="I87"/>
  <c r="H86"/>
  <c r="J86"/>
  <c r="K86"/>
  <c r="I86"/>
  <c r="H85"/>
  <c r="J85"/>
  <c r="K85"/>
  <c r="I85"/>
  <c r="H84"/>
  <c r="J84"/>
  <c r="K84"/>
  <c r="I84"/>
  <c r="H83"/>
  <c r="I83"/>
  <c r="J83"/>
  <c r="K83"/>
  <c r="H82"/>
  <c r="I82"/>
  <c r="J82"/>
  <c r="K82"/>
  <c r="I81"/>
  <c r="H81"/>
  <c r="J81"/>
  <c r="K81"/>
  <c r="I80"/>
  <c r="H80"/>
  <c r="J80"/>
  <c r="K80"/>
  <c r="H79"/>
  <c r="I79"/>
  <c r="J79"/>
  <c r="K79"/>
  <c r="H78"/>
  <c r="I78"/>
  <c r="J78"/>
  <c r="K94"/>
  <c r="K78"/>
</calcChain>
</file>

<file path=xl/comments1.xml><?xml version="1.0" encoding="utf-8"?>
<comments xmlns="http://schemas.openxmlformats.org/spreadsheetml/2006/main">
  <authors>
    <author>Roger Yearsley</author>
  </authors>
  <commentList>
    <comment ref="B42"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2"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2" authorId="0">
      <text>
        <r>
          <rPr>
            <b/>
            <sz val="10"/>
            <color indexed="81"/>
            <rFont val="Arial"/>
            <family val="2"/>
          </rPr>
          <t xml:space="preserve">Harm </t>
        </r>
        <r>
          <rPr>
            <sz val="10"/>
            <color indexed="81"/>
            <rFont val="Arial"/>
            <family val="2"/>
          </rPr>
          <t>may arise when a specific hazard is realised.</t>
        </r>
      </text>
    </comment>
    <comment ref="E42"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2"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2"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2"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2"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<sst xmlns="http://schemas.openxmlformats.org/spreadsheetml/2006/main" count="292" uniqueCount="174">
  <si>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</si>
  <si>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</si>
  <si>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</si>
  <si>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</si>
  <si>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</si>
  <si>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</si>
  <si>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</si>
  <si>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</si>
  <si>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</si>
  <si>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</si>
  <si>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</si>
  <si>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</si>
  <si>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</si>
  <si>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</si>
  <si>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</si>
  <si>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</si>
  <si>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</si>
  <si>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</si>
  <si>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</si>
  <si>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</si>
  <si>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</si>
  <si>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</si>
  <si>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</si>
  <si>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</si>
  <si>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</si>
  <si>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</si>
  <si>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</si>
  <si>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</si>
  <si>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</si>
  <si>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</si>
  <si>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</si>
  <si>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</si>
  <si>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</si>
  <si>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</si>
  <si>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</si>
  <si>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</si>
  <si>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</si>
  <si>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</si>
  <si>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</si>
  <si>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</si>
  <si>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</si>
  <si>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</si>
  <si>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</si>
  <si>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</si>
  <si>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</si>
  <si>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</si>
  <si>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</si>
  <si>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</si>
  <si>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</si>
  <si>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</si>
  <si>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</si>
  <si>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</si>
  <si>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</si>
  <si>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</si>
  <si>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</si>
  <si>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</si>
  <si>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</si>
  <si>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</si>
  <si>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</si>
  <si>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</si>
  <si>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</si>
  <si>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</si>
  <si>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</si>
  <si>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</si>
  <si>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</si>
  <si>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</si>
  <si>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</si>
  <si>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</si>
  <si>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</si>
  <si>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</si>
  <si>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</si>
  <si>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</si>
  <si>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</si>
  <si>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</si>
  <si>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</si>
  <si>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</si>
  <si>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</si>
  <si>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</si>
  <si>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</si>
  <si>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</si>
  <si>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</si>
  <si>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</si>
  <si>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Permitted waste types - Non hazardous Household, Commercial and Industrial Waste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</si>
  <si>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</si>
  <si>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</si>
  <si>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</si>
  <si>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</si>
  <si>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</si>
  <si>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</si>
  <si>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</si>
  <si>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</si>
  <si>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</si>
  <si>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</si>
  <si>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</si>
  <si>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</si>
  <si>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</si>
  <si>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</si>
  <si>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</si>
  <si>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</si>
  <si>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</si>
  <si>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</si>
  <si>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</si>
  <si>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</si>
  <si>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</si>
  <si>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</si>
  <si>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9</t>
  </si>
  <si>
    <t>All wastes shall be bulked, transferred or treated inside a building, except for specified low-risk waste</t>
  </si>
  <si>
    <t>which may be bulked, transferred or treated outside.</t>
  </si>
  <si>
    <t>which may be stored outside without using containers.</t>
  </si>
  <si>
    <t>All waste shall be stored in a building or outside within a secure container, except for specified low-risk waste</t>
  </si>
  <si>
    <t>Parameter 5</t>
  </si>
  <si>
    <t xml:space="preserve">All waste shall be stored and treated on an impermeable surface with sealed drainage system, except for specified </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</si>
  <si>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</si>
  <si>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</si>
  <si>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</si>
  <si>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</si>
  <si>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</si>
  <si>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</si>
  <si>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</si>
  <si>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</si>
  <si>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</si>
  <si>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Permitted wastes may attract scavenging animals and birds. Specified low-risk wastes stored outside may become nesting / breeding sites.</t>
  </si>
  <si>
    <t xml:space="preserve">Permitted waste types are non-hazardous so any waste washed off site will add to the volume of the local post-flood clean up workload, rather than the hazard.  </t>
  </si>
  <si>
    <t>Waste types are non-hazardous so harm is likely to be temporary and reversible.</t>
  </si>
  <si>
    <t>There is a potential for contaminated rainwater run-off or leachate from permitted waste types.</t>
  </si>
  <si>
    <t>Road safety, local residents often sensitive to mud on roads.</t>
  </si>
  <si>
    <t>Permitted waste types do not include sludges or liquids and are non-hazardous so only a medium magnitude risk is estimated.</t>
  </si>
  <si>
    <t>Spillage of liquids, leachate from waste, contaminated rainwater run-off from waste e.g. containing suspended solids.</t>
  </si>
  <si>
    <t>Local residents often sensitive to dust.</t>
  </si>
  <si>
    <t>in a manner which significantly increases any of the risks compared to the generic operation of this type of facility,</t>
  </si>
  <si>
    <t>Parameter 8</t>
  </si>
  <si>
    <t>Parameter 10</t>
  </si>
  <si>
    <t>The activities are not carried out predominantly using a limited number of the permitted waste types</t>
  </si>
  <si>
    <t xml:space="preserve">The permitted activities shall not be carried out within 200m of a European Site (candidate or Special Area of Conservation,  </t>
  </si>
  <si>
    <t>The quantity of tyres stored at the facility shall not be more than 50 tonnes</t>
  </si>
  <si>
    <t>manual sorting or separation (D9, R3, R4, R5).</t>
  </si>
  <si>
    <t>for example predominantly storing wastes which present a significant increase in fire risk.</t>
  </si>
  <si>
    <t>Quantity of waste accepted at the facility: &lt;75,000 tonnes per annum.</t>
  </si>
  <si>
    <t>Permitted waste types are non-hazardous so only a medium magnitude risk is estimated.</t>
  </si>
  <si>
    <t>Permitted waste types do not include sludges or liquids so only a medium magnitude risk is estimated.  There is potential for contaminated rainwater run-off from wastes stored outside buildings especially during heavy rain.</t>
  </si>
  <si>
    <t>Chronic effects: deterioration of water quality</t>
  </si>
  <si>
    <t>SR (emissions of substances not controlled by emission limits - buildings).  SR (if required) - emissions management plan.</t>
  </si>
  <si>
    <t>SR - management system (will include flood risk management).  Waste washed off site restricted by SR (emissions of substances not controlled by emission limits - buildings).</t>
  </si>
  <si>
    <t>SR - activities shall be managed and operated in accordance with a management system (will include site security measures to prevent unauthorised access). Access to waste restricted by SR (emissions of substances not controlled by emission limits - buildings).</t>
  </si>
  <si>
    <t>Greater than 50m (see below)</t>
  </si>
  <si>
    <t>proposed or Special Protection Area or Ramsar site) or a Site of Special Scientific Interest (SSSI);</t>
  </si>
  <si>
    <t>or within 50m of any well, spring, or borehole used for the supply of water for human consumption.  This must include private water supplies</t>
  </si>
  <si>
    <t>SR (emissions of substances not controlled by emission limits - buildings).  SR - activities shall not be carried out within 200m of a European Site or SSSI.  (Distance criteria as agreed with Natural England / Countryside Council for Wales)</t>
  </si>
  <si>
    <t>Permitted waste types do not include dusts, powders or loose fibres so only a medium magnitude risk is estimated.  There is potential for exposure if anyone is living or working close to the site (apart from the operator and employees)</t>
  </si>
  <si>
    <t>Waste Operation: Household, Commercial and Industrial Waste Transfer Station</t>
  </si>
  <si>
    <t>SR - emissions shall be free from noise and vibration. SR (if required) - noise and vibration management plan.  Noise will be restricted by SR (emissions of substances not controlled by emission limits - buildings).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</si>
  <si>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</si>
  <si>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</si>
  <si>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</si>
  <si>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</si>
  <si>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</si>
  <si>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</si>
  <si>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</si>
  <si>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</si>
  <si>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</si>
  <si>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SR - emissions shall be free from odour. SR (if required) - odour management plan.  Odour will be restricted by SR (emissions of substances not controlled by emission limits - buildings).</t>
  </si>
  <si>
    <t>SR - emissions of substances not controlled by emission limits (including those from scavenging animals, scavenging birds and other pests) shall not cause pollution. Access to waste is restricted by SR (emissions of substances not controlled by emission limits - buildings).</t>
  </si>
  <si>
    <t>SR - all liquids shall be provided with secondary containment (applies to non- wastes such as fuels). Run-off restricted by SR (emissions of substances not controlled by emission limits - buildings).</t>
  </si>
  <si>
    <t>bulking, transfer or treatment in a building; storage in a building or secure container;</t>
  </si>
  <si>
    <t>specified waste storage and treatment on hard standing or on impermeable surface with sealed drainage.</t>
  </si>
  <si>
    <t xml:space="preserve">SR (emissions of substances not controlled by emission limits - buildings) - emissions of substances shall not cause pollution, with appropriate measures: </t>
  </si>
  <si>
    <t xml:space="preserve">waste storage and treatment on impermeable surface with sealed drainage (except); </t>
  </si>
  <si>
    <t>SR (emissions of substances not controlled by emission limits - buildings).  SR (if required) - emissions management plan.  Appropriate measures could include clearing litter arising from the activities from affected areas outside the site.</t>
  </si>
  <si>
    <t>SR (emissions of substances not controlled by emission limits - buildings).  SR (if required) - emissions management plan.  Appropriate measures could include clearing waste, litter and mud arising from the activities from affected areas outside the site.</t>
  </si>
  <si>
    <t>SR - activities shall be managed and operated in accordance with a management system (will include site security measures to prevent unauthorised access). Access to waste restricted by SR (emissions of substances not controlled by emission limits - buildings).. SR - management system (will include fire and spillages). Spread of fire restricted by SR (emissions of substances not controlled by emission limits - buildings).  SR - tyre storage no more than 50 tonnes.</t>
  </si>
  <si>
    <t>SR - activities shall be managed and operated in accordance with a management system (will include site security measures to prevent unauthorised access). Access to waste restricted by SR (emissions of substances not controlled by emission limits - buildings).. SR - management system (will include fire and spillages). Spread of fire restricted by SR (emissions of substances not controlled by emission limits - buildings).  SR - tyre storage no more than 50 tonnes. (excluding comments on access to waste).  Permitted activities do not include the burning of waste.</t>
  </si>
  <si>
    <t>SR - all liquids shall be provided with secondary containment (applies to non- wastes such as fuels). Run-off restricted by SR (emissions of substances not controlled by emission limits - buildings).Also the permitted activities shall not be within 50m of any well, spring, or borehole used for the supply of water for human consumption.  This must include private water supplies.</t>
  </si>
  <si>
    <t xml:space="preserve">SR - Limit in SR of annual tonnage to 75,000 tonnes.  Requirement for Fire Prevention Plan which will limit storage times of waste </t>
  </si>
  <si>
    <t>Generic risk assessment for standard rules set number SR2015 No4 v5.0</t>
  </si>
</sst>
</file>

<file path=xl/styles.xml><?xml version="1.0" encoding="utf-8"?>
<styleSheet xmlns="http://schemas.openxmlformats.org/spreadsheetml/2006/main">
  <fonts count="12">
    <font>
      <sz val="10"/>
      <name val="Arial"/>
    </font>
    <font>
      <b/>
      <sz val="10"/>
      <name val="Arial"/>
      <family val="2"/>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s>
  <cellStyleXfs count="1">
    <xf numFmtId="0" fontId="0" fillId="0" borderId="0"/>
  </cellStyleXfs>
  <cellXfs count="99">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11" fillId="0" borderId="0" xfId="0" applyFont="1" applyFill="1" applyBorder="1"/>
    <xf numFmtId="0" fontId="11"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11" fillId="0" borderId="0" xfId="0" applyFont="1" applyFill="1" applyBorder="1" applyProtection="1"/>
    <xf numFmtId="0" fontId="11"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0" xfId="0" applyFont="1" applyBorder="1"/>
    <xf numFmtId="0" fontId="2" fillId="0" borderId="0" xfId="0" applyFont="1"/>
    <xf numFmtId="0" fontId="2" fillId="0" borderId="0" xfId="0" applyFont="1" applyFill="1" applyBorder="1" applyProtection="1"/>
    <xf numFmtId="0" fontId="0" fillId="0" borderId="23" xfId="0" applyBorder="1" applyAlignment="1" applyProtection="1">
      <alignment vertical="top" wrapText="1"/>
      <protection locked="0"/>
    </xf>
    <xf numFmtId="0" fontId="0" fillId="5" borderId="23"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2" fillId="0" borderId="23"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5" borderId="17" xfId="0" applyFont="1" applyFill="1" applyBorder="1" applyAlignment="1" applyProtection="1">
      <alignment vertical="top" wrapText="1"/>
      <protection locked="0"/>
    </xf>
    <xf numFmtId="0" fontId="2" fillId="5" borderId="18" xfId="0" applyFont="1" applyFill="1" applyBorder="1" applyAlignment="1" applyProtection="1">
      <alignment vertical="top" wrapText="1"/>
      <protection locked="0"/>
    </xf>
    <xf numFmtId="0" fontId="11" fillId="8" borderId="6"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0" fontId="2" fillId="0" borderId="13" xfId="0" applyFont="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8"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5" xfId="0" applyFont="1"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24"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6" fillId="0" borderId="0" xfId="0" applyFont="1"/>
    <xf numFmtId="0" fontId="2" fillId="0" borderId="5" xfId="0" applyNumberFormat="1" applyFont="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2" fillId="9" borderId="0" xfId="0" applyFont="1" applyFill="1" applyBorder="1" applyAlignment="1" applyProtection="1">
      <alignment vertical="top" wrapText="1"/>
      <protection locked="0"/>
    </xf>
    <xf numFmtId="0" fontId="2" fillId="0" borderId="0" xfId="0" applyFont="1"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35"/>
  <sheetViews>
    <sheetView tabSelected="1" topLeftCell="B1" zoomScale="90" zoomScaleNormal="90" workbookViewId="0">
      <selection activeCell="B2" sqref="B2"/>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23.7109375" customWidth="1"/>
    <col min="10" max="10" width="45.42578125" customWidth="1"/>
    <col min="11" max="11" width="16.7109375" customWidth="1"/>
  </cols>
  <sheetData>
    <row r="2" spans="1:13" ht="18">
      <c r="B2" s="91" t="s">
        <v>173</v>
      </c>
      <c r="C2" s="19"/>
      <c r="D2" s="19"/>
      <c r="E2" s="18"/>
    </row>
    <row r="3" spans="1:13" ht="12.75" customHeight="1">
      <c r="B3" s="41"/>
      <c r="C3" s="41"/>
      <c r="D3" s="41"/>
      <c r="E3" s="43"/>
      <c r="F3" s="37"/>
      <c r="G3" s="37"/>
      <c r="H3" s="37"/>
      <c r="I3" s="37"/>
      <c r="J3" s="37"/>
      <c r="K3" s="37"/>
    </row>
    <row r="4" spans="1:13" ht="15.75">
      <c r="B4" s="42" t="s">
        <v>54</v>
      </c>
      <c r="C4" s="42"/>
      <c r="D4" s="42"/>
      <c r="E4" s="44"/>
      <c r="F4" s="95" t="s">
        <v>149</v>
      </c>
      <c r="G4" s="95"/>
      <c r="H4" s="95"/>
      <c r="I4" s="95"/>
      <c r="J4" s="95"/>
      <c r="K4" s="38"/>
    </row>
    <row r="5" spans="1:13" ht="9.75" customHeight="1">
      <c r="B5" s="42"/>
      <c r="C5" s="42"/>
      <c r="D5" s="42"/>
      <c r="E5" s="44"/>
      <c r="F5" s="40"/>
      <c r="G5" s="40"/>
      <c r="H5" s="37"/>
      <c r="I5" s="37"/>
      <c r="J5" s="37"/>
      <c r="K5" s="37"/>
    </row>
    <row r="6" spans="1:13" ht="15.75">
      <c r="B6" s="42" t="s">
        <v>0</v>
      </c>
      <c r="C6" s="44"/>
      <c r="D6" s="44"/>
      <c r="E6" s="44"/>
      <c r="F6" s="95" t="s">
        <v>35</v>
      </c>
      <c r="G6" s="95"/>
      <c r="H6" s="95"/>
      <c r="I6" s="95"/>
      <c r="J6" s="95"/>
      <c r="K6" s="38"/>
    </row>
    <row r="7" spans="1:13" ht="9.75" customHeight="1">
      <c r="B7" s="45"/>
      <c r="C7" s="40"/>
      <c r="D7" s="40"/>
      <c r="E7" s="40"/>
      <c r="F7" s="40"/>
      <c r="G7" s="40"/>
      <c r="H7" s="37"/>
      <c r="I7" s="37"/>
      <c r="J7" s="37"/>
      <c r="K7" s="37"/>
    </row>
    <row r="8" spans="1:13" ht="15.75" customHeight="1">
      <c r="B8" s="42" t="s">
        <v>38</v>
      </c>
      <c r="C8" s="44"/>
      <c r="D8" s="44"/>
      <c r="E8" s="44"/>
      <c r="F8" s="96" t="s">
        <v>144</v>
      </c>
      <c r="G8" s="97"/>
      <c r="H8" s="97"/>
      <c r="I8" s="97"/>
      <c r="J8" s="97"/>
      <c r="K8" s="38"/>
    </row>
    <row r="9" spans="1:13" ht="10.5" customHeight="1">
      <c r="B9" s="40"/>
      <c r="C9" s="40"/>
      <c r="D9" s="40"/>
      <c r="E9" s="40"/>
      <c r="F9" s="40"/>
      <c r="G9" s="40"/>
      <c r="H9" s="37"/>
      <c r="I9" s="37"/>
      <c r="J9" s="37"/>
      <c r="K9" s="37"/>
    </row>
    <row r="10" spans="1:13" ht="15.75">
      <c r="B10" s="46" t="s">
        <v>1</v>
      </c>
      <c r="C10" s="40"/>
      <c r="D10" s="40"/>
      <c r="E10" s="40"/>
      <c r="F10" s="98" t="s">
        <v>36</v>
      </c>
      <c r="G10" s="98"/>
      <c r="H10" s="98"/>
      <c r="I10" s="98"/>
      <c r="J10" s="98"/>
      <c r="K10" s="39"/>
    </row>
    <row r="11" spans="1:13" ht="11.25" customHeight="1">
      <c r="B11" s="46"/>
      <c r="C11" s="40"/>
      <c r="D11" s="40"/>
      <c r="E11" s="40"/>
      <c r="F11" s="40"/>
      <c r="G11" s="40"/>
      <c r="H11" s="41"/>
      <c r="I11" s="37"/>
      <c r="J11" s="37"/>
      <c r="K11" s="37"/>
    </row>
    <row r="12" spans="1:13" ht="15.75">
      <c r="B12" s="42" t="s">
        <v>2</v>
      </c>
      <c r="C12" s="40"/>
      <c r="D12" s="40"/>
      <c r="E12" s="40"/>
      <c r="F12" s="93">
        <v>42216</v>
      </c>
      <c r="G12" s="94"/>
      <c r="H12" s="94"/>
      <c r="I12" s="94"/>
      <c r="J12" s="94"/>
      <c r="K12" s="38"/>
    </row>
    <row r="13" spans="1:13" ht="15.75">
      <c r="B13" s="42"/>
      <c r="C13" s="40"/>
      <c r="D13" s="40"/>
      <c r="E13" s="40"/>
      <c r="F13" s="40"/>
      <c r="G13" s="40"/>
      <c r="H13" s="42"/>
      <c r="I13" s="40"/>
      <c r="J13" s="40"/>
      <c r="K13" s="40"/>
    </row>
    <row r="14" spans="1:13" ht="15.75">
      <c r="A14" s="11"/>
      <c r="B14" s="49"/>
      <c r="C14" s="50" t="s">
        <v>65</v>
      </c>
      <c r="D14" s="50"/>
      <c r="E14" s="50"/>
      <c r="F14" s="50"/>
      <c r="G14" s="50"/>
      <c r="H14" s="49"/>
      <c r="I14" s="50"/>
      <c r="J14" s="50"/>
      <c r="K14" s="50"/>
      <c r="L14" s="11"/>
      <c r="M14" s="11"/>
    </row>
    <row r="15" spans="1:13" ht="15.75">
      <c r="A15" s="11"/>
      <c r="B15" s="49"/>
      <c r="C15" t="s">
        <v>31</v>
      </c>
      <c r="D15" s="50" t="s">
        <v>63</v>
      </c>
      <c r="E15" s="50"/>
      <c r="F15" s="50"/>
      <c r="G15" s="50"/>
      <c r="H15" s="49"/>
      <c r="I15" s="50"/>
      <c r="J15" s="50"/>
      <c r="K15" s="50"/>
      <c r="L15" s="11"/>
      <c r="M15" s="11"/>
    </row>
    <row r="16" spans="1:13">
      <c r="A16" s="11"/>
      <c r="D16" t="s">
        <v>135</v>
      </c>
      <c r="K16" s="50"/>
      <c r="L16" s="11"/>
      <c r="M16" s="11"/>
    </row>
    <row r="17" spans="1:13">
      <c r="A17" s="11"/>
      <c r="C17" t="s">
        <v>32</v>
      </c>
      <c r="D17" t="s">
        <v>82</v>
      </c>
      <c r="K17" s="50"/>
      <c r="L17" s="11"/>
      <c r="M17" s="11"/>
    </row>
    <row r="18" spans="1:13">
      <c r="A18" s="11"/>
      <c r="C18" t="s">
        <v>33</v>
      </c>
      <c r="D18" t="s">
        <v>137</v>
      </c>
      <c r="K18" s="50"/>
      <c r="L18" s="11"/>
      <c r="M18" s="11"/>
    </row>
    <row r="19" spans="1:13">
      <c r="A19" s="11"/>
      <c r="C19" t="s">
        <v>39</v>
      </c>
      <c r="D19" t="s">
        <v>134</v>
      </c>
      <c r="K19" s="50"/>
      <c r="L19" s="11"/>
      <c r="M19" s="11"/>
    </row>
    <row r="20" spans="1:13">
      <c r="A20" s="11"/>
      <c r="C20" t="s">
        <v>110</v>
      </c>
      <c r="D20" t="s">
        <v>106</v>
      </c>
      <c r="K20" s="50"/>
      <c r="L20" s="11"/>
      <c r="M20" s="11"/>
    </row>
    <row r="21" spans="1:13">
      <c r="A21" s="11"/>
      <c r="D21" t="s">
        <v>107</v>
      </c>
      <c r="K21" s="50"/>
      <c r="L21" s="11"/>
      <c r="M21" s="11"/>
    </row>
    <row r="22" spans="1:13">
      <c r="A22" s="11"/>
      <c r="C22" t="s">
        <v>40</v>
      </c>
      <c r="D22" t="s">
        <v>109</v>
      </c>
      <c r="K22" s="50"/>
      <c r="L22" s="11"/>
      <c r="M22" s="11"/>
    </row>
    <row r="23" spans="1:13">
      <c r="A23" s="11"/>
      <c r="D23" t="s">
        <v>108</v>
      </c>
      <c r="K23" s="50"/>
      <c r="L23" s="11"/>
      <c r="M23" s="11"/>
    </row>
    <row r="24" spans="1:13">
      <c r="A24" s="11"/>
      <c r="C24" t="s">
        <v>62</v>
      </c>
      <c r="D24" t="s">
        <v>111</v>
      </c>
      <c r="K24" s="50"/>
      <c r="L24" s="11"/>
      <c r="M24" s="11"/>
    </row>
    <row r="25" spans="1:13">
      <c r="A25" s="11"/>
      <c r="D25" t="s">
        <v>112</v>
      </c>
      <c r="K25" s="50"/>
      <c r="L25" s="11"/>
      <c r="M25" s="11"/>
    </row>
    <row r="26" spans="1:13">
      <c r="A26" s="11"/>
      <c r="C26" t="s">
        <v>130</v>
      </c>
      <c r="D26" t="s">
        <v>113</v>
      </c>
      <c r="K26" s="50"/>
      <c r="L26" s="11"/>
      <c r="M26" s="11"/>
    </row>
    <row r="27" spans="1:13">
      <c r="A27" s="11"/>
      <c r="D27" t="s">
        <v>64</v>
      </c>
      <c r="K27" s="50"/>
      <c r="L27" s="11"/>
      <c r="M27" s="11"/>
    </row>
    <row r="28" spans="1:13">
      <c r="A28" s="11"/>
      <c r="C28" t="s">
        <v>105</v>
      </c>
      <c r="D28" t="s">
        <v>133</v>
      </c>
      <c r="K28" s="50"/>
      <c r="L28" s="11"/>
      <c r="M28" s="11"/>
    </row>
    <row r="29" spans="1:13">
      <c r="A29" s="11"/>
      <c r="D29" t="s">
        <v>145</v>
      </c>
      <c r="K29" s="50"/>
      <c r="L29" s="11"/>
      <c r="M29" s="11"/>
    </row>
    <row r="30" spans="1:13">
      <c r="A30" s="11"/>
      <c r="D30" s="66" t="s">
        <v>146</v>
      </c>
      <c r="E30" s="66"/>
      <c r="F30" s="66"/>
      <c r="G30" s="66"/>
      <c r="H30" s="66"/>
      <c r="I30" s="66"/>
      <c r="J30" s="67"/>
      <c r="K30" s="68"/>
      <c r="L30" s="11"/>
      <c r="M30" s="11"/>
    </row>
    <row r="31" spans="1:13">
      <c r="A31" s="11"/>
      <c r="C31" t="s">
        <v>131</v>
      </c>
      <c r="D31" t="s">
        <v>132</v>
      </c>
      <c r="K31" s="50"/>
      <c r="L31" s="11"/>
      <c r="M31" s="11"/>
    </row>
    <row r="32" spans="1:13">
      <c r="A32" s="11"/>
      <c r="D32" t="s">
        <v>129</v>
      </c>
      <c r="K32" s="50"/>
      <c r="L32" s="11"/>
      <c r="M32" s="11"/>
    </row>
    <row r="33" spans="1:13">
      <c r="A33" s="11"/>
      <c r="D33" t="s">
        <v>136</v>
      </c>
      <c r="K33" s="50"/>
      <c r="L33" s="11"/>
      <c r="M33" s="11"/>
    </row>
    <row r="34" spans="1:13">
      <c r="A34" s="11"/>
      <c r="K34" s="50"/>
      <c r="L34" s="11"/>
      <c r="M34" s="11"/>
    </row>
    <row r="35" spans="1:13">
      <c r="A35" s="11"/>
      <c r="C35" t="s">
        <v>41</v>
      </c>
      <c r="D35" t="s">
        <v>66</v>
      </c>
      <c r="K35" s="50"/>
      <c r="L35" s="11"/>
      <c r="M35" s="11"/>
    </row>
    <row r="36" spans="1:13">
      <c r="A36" s="11"/>
      <c r="D36" s="67" t="s">
        <v>165</v>
      </c>
      <c r="K36" s="50"/>
      <c r="L36" s="11"/>
      <c r="M36" s="11"/>
    </row>
    <row r="37" spans="1:13">
      <c r="A37" s="11"/>
      <c r="D37" t="s">
        <v>163</v>
      </c>
      <c r="K37" s="50"/>
      <c r="L37" s="11"/>
      <c r="M37" s="11"/>
    </row>
    <row r="38" spans="1:13">
      <c r="A38" s="11"/>
      <c r="D38" s="67" t="s">
        <v>166</v>
      </c>
      <c r="K38" s="50"/>
      <c r="L38" s="11"/>
      <c r="M38" s="11"/>
    </row>
    <row r="39" spans="1:13">
      <c r="A39" s="11"/>
      <c r="D39" t="s">
        <v>164</v>
      </c>
      <c r="K39" s="50"/>
      <c r="L39" s="11"/>
      <c r="M39" s="11"/>
    </row>
    <row r="40" spans="1:13" ht="13.5" thickBot="1">
      <c r="B40" s="11"/>
      <c r="C40" s="11"/>
      <c r="D40" s="11"/>
      <c r="E40" s="11"/>
      <c r="F40" s="10"/>
      <c r="G40" s="11"/>
      <c r="H40" s="11"/>
      <c r="I40" s="11"/>
      <c r="J40" s="11"/>
      <c r="K40" s="11"/>
    </row>
    <row r="41" spans="1:13" ht="28.5" customHeight="1" thickTop="1">
      <c r="A41" s="2"/>
      <c r="B41" s="16" t="s">
        <v>3</v>
      </c>
      <c r="C41" s="12"/>
      <c r="D41" s="12"/>
      <c r="E41" s="12"/>
      <c r="F41" s="13"/>
      <c r="G41" s="14" t="s">
        <v>4</v>
      </c>
      <c r="H41" s="14"/>
      <c r="I41" s="15"/>
      <c r="J41" s="16" t="s">
        <v>34</v>
      </c>
      <c r="K41" s="17"/>
    </row>
    <row r="42" spans="1:13" ht="25.5">
      <c r="A42" s="1"/>
      <c r="B42" s="3" t="s">
        <v>5</v>
      </c>
      <c r="C42" s="4" t="s">
        <v>6</v>
      </c>
      <c r="D42" s="4" t="s">
        <v>7</v>
      </c>
      <c r="E42" s="5" t="s">
        <v>8</v>
      </c>
      <c r="F42" s="3" t="s">
        <v>9</v>
      </c>
      <c r="G42" s="4" t="s">
        <v>10</v>
      </c>
      <c r="H42" s="4" t="s">
        <v>11</v>
      </c>
      <c r="I42" s="5" t="s">
        <v>12</v>
      </c>
      <c r="J42" s="3" t="s">
        <v>13</v>
      </c>
      <c r="K42" s="55" t="s">
        <v>14</v>
      </c>
    </row>
    <row r="43" spans="1:13" ht="121.5" customHeight="1">
      <c r="A43" s="1"/>
      <c r="B43" s="6" t="s">
        <v>15</v>
      </c>
      <c r="C43" s="7" t="s">
        <v>16</v>
      </c>
      <c r="D43" s="7" t="s">
        <v>17</v>
      </c>
      <c r="E43" s="8" t="s">
        <v>18</v>
      </c>
      <c r="F43" s="6" t="s">
        <v>19</v>
      </c>
      <c r="G43" s="7" t="s">
        <v>20</v>
      </c>
      <c r="H43" s="7" t="s">
        <v>21</v>
      </c>
      <c r="I43" s="8" t="s">
        <v>22</v>
      </c>
      <c r="J43" s="6" t="s">
        <v>23</v>
      </c>
      <c r="K43" s="56" t="s">
        <v>37</v>
      </c>
    </row>
    <row r="44" spans="1:13" ht="162" customHeight="1">
      <c r="A44" s="33"/>
      <c r="B44" s="28" t="s">
        <v>42</v>
      </c>
      <c r="C44" s="29" t="s">
        <v>69</v>
      </c>
      <c r="D44" s="29" t="s">
        <v>91</v>
      </c>
      <c r="E44" s="30" t="s">
        <v>70</v>
      </c>
      <c r="F44" s="53" t="s">
        <v>26</v>
      </c>
      <c r="G44" s="54" t="s">
        <v>26</v>
      </c>
      <c r="H44" s="60" t="s">
        <v>26</v>
      </c>
      <c r="I44" s="34" t="s">
        <v>148</v>
      </c>
      <c r="J44" s="28" t="s">
        <v>141</v>
      </c>
      <c r="K44" s="35" t="s">
        <v>25</v>
      </c>
    </row>
    <row r="45" spans="1:13" ht="162" customHeight="1">
      <c r="A45" s="33"/>
      <c r="B45" s="28" t="s">
        <v>42</v>
      </c>
      <c r="C45" s="29" t="s">
        <v>89</v>
      </c>
      <c r="D45" s="29" t="s">
        <v>43</v>
      </c>
      <c r="E45" s="30" t="s">
        <v>68</v>
      </c>
      <c r="F45" s="53" t="s">
        <v>26</v>
      </c>
      <c r="G45" s="54" t="s">
        <v>25</v>
      </c>
      <c r="H45" s="60" t="s">
        <v>25</v>
      </c>
      <c r="I45" s="34" t="s">
        <v>128</v>
      </c>
      <c r="J45" s="74" t="s">
        <v>141</v>
      </c>
      <c r="K45" s="35" t="s">
        <v>24</v>
      </c>
    </row>
    <row r="46" spans="1:13" ht="84.75" customHeight="1">
      <c r="A46" s="33"/>
      <c r="B46" s="28" t="s">
        <v>71</v>
      </c>
      <c r="C46" s="29" t="s">
        <v>114</v>
      </c>
      <c r="D46" s="29" t="s">
        <v>55</v>
      </c>
      <c r="E46" s="30" t="s">
        <v>68</v>
      </c>
      <c r="F46" s="53" t="s">
        <v>26</v>
      </c>
      <c r="G46" s="54" t="s">
        <v>26</v>
      </c>
      <c r="H46" s="60" t="s">
        <v>26</v>
      </c>
      <c r="I46" s="34" t="s">
        <v>56</v>
      </c>
      <c r="J46" s="74" t="s">
        <v>167</v>
      </c>
      <c r="K46" s="35" t="s">
        <v>24</v>
      </c>
    </row>
    <row r="47" spans="1:13" ht="108.75" customHeight="1">
      <c r="A47" s="33"/>
      <c r="B47" s="28" t="s">
        <v>42</v>
      </c>
      <c r="C47" s="29" t="s">
        <v>72</v>
      </c>
      <c r="D47" s="29" t="s">
        <v>92</v>
      </c>
      <c r="E47" s="30" t="s">
        <v>73</v>
      </c>
      <c r="F47" s="53" t="s">
        <v>26</v>
      </c>
      <c r="G47" s="54" t="s">
        <v>26</v>
      </c>
      <c r="H47" s="60" t="s">
        <v>26</v>
      </c>
      <c r="I47" s="34" t="s">
        <v>125</v>
      </c>
      <c r="J47" s="74" t="s">
        <v>168</v>
      </c>
      <c r="K47" s="35" t="s">
        <v>25</v>
      </c>
    </row>
    <row r="48" spans="1:13" ht="138" customHeight="1">
      <c r="A48" s="33"/>
      <c r="B48" s="28" t="s">
        <v>42</v>
      </c>
      <c r="C48" s="29" t="s">
        <v>45</v>
      </c>
      <c r="D48" s="29" t="s">
        <v>44</v>
      </c>
      <c r="E48" s="30" t="s">
        <v>70</v>
      </c>
      <c r="F48" s="53" t="s">
        <v>26</v>
      </c>
      <c r="G48" s="54" t="s">
        <v>26</v>
      </c>
      <c r="H48" s="60" t="s">
        <v>26</v>
      </c>
      <c r="I48" s="34" t="s">
        <v>57</v>
      </c>
      <c r="J48" s="28" t="s">
        <v>160</v>
      </c>
      <c r="K48" s="35" t="s">
        <v>25</v>
      </c>
    </row>
    <row r="49" spans="1:11" ht="150" customHeight="1">
      <c r="A49" s="33"/>
      <c r="B49" s="28" t="s">
        <v>42</v>
      </c>
      <c r="C49" s="29" t="s">
        <v>101</v>
      </c>
      <c r="D49" s="29" t="s">
        <v>83</v>
      </c>
      <c r="E49" s="30" t="s">
        <v>84</v>
      </c>
      <c r="F49" s="53" t="s">
        <v>26</v>
      </c>
      <c r="G49" s="54" t="s">
        <v>26</v>
      </c>
      <c r="H49" s="60" t="s">
        <v>26</v>
      </c>
      <c r="I49" s="34" t="s">
        <v>85</v>
      </c>
      <c r="J49" s="28" t="s">
        <v>150</v>
      </c>
      <c r="K49" s="35" t="s">
        <v>25</v>
      </c>
    </row>
    <row r="50" spans="1:11" ht="188.25" customHeight="1">
      <c r="A50" s="33"/>
      <c r="B50" s="28" t="s">
        <v>42</v>
      </c>
      <c r="C50" s="29" t="s">
        <v>74</v>
      </c>
      <c r="D50" s="29" t="s">
        <v>115</v>
      </c>
      <c r="E50" s="30" t="s">
        <v>47</v>
      </c>
      <c r="F50" s="53" t="s">
        <v>26</v>
      </c>
      <c r="G50" s="54" t="s">
        <v>26</v>
      </c>
      <c r="H50" s="60" t="s">
        <v>26</v>
      </c>
      <c r="I50" s="34" t="s">
        <v>121</v>
      </c>
      <c r="J50" s="28" t="s">
        <v>161</v>
      </c>
      <c r="K50" s="35" t="s">
        <v>24</v>
      </c>
    </row>
    <row r="51" spans="1:11" ht="60.75" customHeight="1">
      <c r="A51" s="33"/>
      <c r="B51" s="28" t="s">
        <v>42</v>
      </c>
      <c r="C51" s="29" t="s">
        <v>48</v>
      </c>
      <c r="D51" s="29" t="s">
        <v>46</v>
      </c>
      <c r="E51" s="30" t="s">
        <v>47</v>
      </c>
      <c r="F51" s="61" t="s">
        <v>26</v>
      </c>
      <c r="G51" s="54" t="s">
        <v>26</v>
      </c>
      <c r="H51" s="60" t="s">
        <v>26</v>
      </c>
      <c r="I51" s="34" t="s">
        <v>49</v>
      </c>
      <c r="J51" s="28" t="s">
        <v>161</v>
      </c>
      <c r="K51" s="35" t="s">
        <v>25</v>
      </c>
    </row>
    <row r="52" spans="1:11" ht="123.75" customHeight="1">
      <c r="A52" s="33"/>
      <c r="B52" s="28" t="s">
        <v>58</v>
      </c>
      <c r="C52" s="29" t="s">
        <v>75</v>
      </c>
      <c r="D52" s="29" t="s">
        <v>76</v>
      </c>
      <c r="E52" s="30" t="s">
        <v>50</v>
      </c>
      <c r="F52" s="53" t="s">
        <v>25</v>
      </c>
      <c r="G52" s="54" t="s">
        <v>26</v>
      </c>
      <c r="H52" s="60" t="s">
        <v>25</v>
      </c>
      <c r="I52" s="34" t="s">
        <v>122</v>
      </c>
      <c r="J52" s="28" t="s">
        <v>142</v>
      </c>
      <c r="K52" s="35" t="s">
        <v>24</v>
      </c>
    </row>
    <row r="53" spans="1:11" ht="188.25" customHeight="1">
      <c r="A53" s="33"/>
      <c r="B53" s="28" t="s">
        <v>86</v>
      </c>
      <c r="C53" s="29" t="s">
        <v>77</v>
      </c>
      <c r="D53" s="29" t="s">
        <v>78</v>
      </c>
      <c r="E53" s="30" t="s">
        <v>59</v>
      </c>
      <c r="F53" s="53" t="s">
        <v>26</v>
      </c>
      <c r="G53" s="54" t="s">
        <v>26</v>
      </c>
      <c r="H53" s="60" t="s">
        <v>26</v>
      </c>
      <c r="I53" s="34" t="s">
        <v>138</v>
      </c>
      <c r="J53" s="74" t="s">
        <v>143</v>
      </c>
      <c r="K53" s="35" t="s">
        <v>25</v>
      </c>
    </row>
    <row r="54" spans="1:11" ht="148.5" customHeight="1">
      <c r="A54" s="33"/>
      <c r="B54" s="28" t="s">
        <v>87</v>
      </c>
      <c r="C54" s="29" t="s">
        <v>102</v>
      </c>
      <c r="D54" s="29" t="s">
        <v>103</v>
      </c>
      <c r="E54" s="30" t="s">
        <v>104</v>
      </c>
      <c r="F54" s="53" t="s">
        <v>26</v>
      </c>
      <c r="G54" s="54" t="s">
        <v>26</v>
      </c>
      <c r="H54" s="60" t="s">
        <v>26</v>
      </c>
      <c r="I54" s="34" t="s">
        <v>126</v>
      </c>
      <c r="J54" s="74" t="s">
        <v>169</v>
      </c>
      <c r="K54" s="35" t="s">
        <v>25</v>
      </c>
    </row>
    <row r="55" spans="1:11" ht="98.25" customHeight="1">
      <c r="A55" s="33"/>
      <c r="B55" s="28" t="s">
        <v>58</v>
      </c>
      <c r="C55" s="29" t="s">
        <v>116</v>
      </c>
      <c r="D55" s="29" t="s">
        <v>117</v>
      </c>
      <c r="E55" s="30" t="s">
        <v>118</v>
      </c>
      <c r="F55" s="53" t="s">
        <v>26</v>
      </c>
      <c r="G55" s="54" t="s">
        <v>26</v>
      </c>
      <c r="H55" s="60" t="s">
        <v>26</v>
      </c>
      <c r="I55" s="34" t="s">
        <v>81</v>
      </c>
      <c r="J55" s="74" t="s">
        <v>170</v>
      </c>
      <c r="K55" s="35" t="s">
        <v>25</v>
      </c>
    </row>
    <row r="56" spans="1:11" ht="147.75" customHeight="1">
      <c r="A56" s="33"/>
      <c r="B56" s="28" t="s">
        <v>120</v>
      </c>
      <c r="C56" s="29" t="s">
        <v>127</v>
      </c>
      <c r="D56" s="29" t="s">
        <v>79</v>
      </c>
      <c r="E56" s="30" t="s">
        <v>51</v>
      </c>
      <c r="F56" s="53" t="s">
        <v>26</v>
      </c>
      <c r="G56" s="54" t="s">
        <v>26</v>
      </c>
      <c r="H56" s="60" t="s">
        <v>26</v>
      </c>
      <c r="I56" s="34" t="s">
        <v>139</v>
      </c>
      <c r="J56" s="92" t="s">
        <v>162</v>
      </c>
      <c r="K56" s="35" t="s">
        <v>24</v>
      </c>
    </row>
    <row r="57" spans="1:11" ht="147.94999999999999" customHeight="1">
      <c r="A57" s="33"/>
      <c r="B57" s="28" t="s">
        <v>120</v>
      </c>
      <c r="C57" s="29" t="s">
        <v>67</v>
      </c>
      <c r="D57" s="29" t="s">
        <v>140</v>
      </c>
      <c r="E57" s="30" t="s">
        <v>100</v>
      </c>
      <c r="F57" s="53" t="s">
        <v>26</v>
      </c>
      <c r="G57" s="54" t="s">
        <v>25</v>
      </c>
      <c r="H57" s="60" t="s">
        <v>25</v>
      </c>
      <c r="I57" s="34" t="s">
        <v>123</v>
      </c>
      <c r="J57" s="62" t="s">
        <v>162</v>
      </c>
      <c r="K57" s="35" t="s">
        <v>25</v>
      </c>
    </row>
    <row r="58" spans="1:11" ht="147.94999999999999" customHeight="1">
      <c r="A58" s="33"/>
      <c r="B58" s="28" t="s">
        <v>60</v>
      </c>
      <c r="C58" s="29" t="s">
        <v>89</v>
      </c>
      <c r="D58" s="29" t="s">
        <v>61</v>
      </c>
      <c r="E58" s="30" t="s">
        <v>97</v>
      </c>
      <c r="F58" s="53" t="s">
        <v>26</v>
      </c>
      <c r="G58" s="54" t="s">
        <v>26</v>
      </c>
      <c r="H58" s="60" t="s">
        <v>26</v>
      </c>
      <c r="I58" s="34" t="s">
        <v>98</v>
      </c>
      <c r="J58" s="92" t="s">
        <v>162</v>
      </c>
      <c r="K58" s="35" t="s">
        <v>25</v>
      </c>
    </row>
    <row r="59" spans="1:11" ht="123" customHeight="1" thickBot="1">
      <c r="A59" s="33"/>
      <c r="B59" s="31" t="s">
        <v>52</v>
      </c>
      <c r="C59" s="32" t="s">
        <v>89</v>
      </c>
      <c r="D59" s="32" t="s">
        <v>99</v>
      </c>
      <c r="E59" s="57" t="s">
        <v>80</v>
      </c>
      <c r="F59" s="63" t="s">
        <v>26</v>
      </c>
      <c r="G59" s="58" t="s">
        <v>26</v>
      </c>
      <c r="H59" s="64" t="s">
        <v>26</v>
      </c>
      <c r="I59" s="59" t="s">
        <v>124</v>
      </c>
      <c r="J59" s="65" t="s">
        <v>171</v>
      </c>
      <c r="K59" s="36" t="s">
        <v>25</v>
      </c>
    </row>
    <row r="60" spans="1:11" ht="99" customHeight="1" thickTop="1">
      <c r="A60" s="33"/>
      <c r="B60" s="82" t="s">
        <v>42</v>
      </c>
      <c r="C60" s="83" t="s">
        <v>90</v>
      </c>
      <c r="D60" s="83" t="s">
        <v>94</v>
      </c>
      <c r="E60" s="84" t="s">
        <v>93</v>
      </c>
      <c r="F60" s="85" t="s">
        <v>25</v>
      </c>
      <c r="G60" s="86" t="s">
        <v>26</v>
      </c>
      <c r="H60" s="87" t="s">
        <v>25</v>
      </c>
      <c r="I60" s="88" t="s">
        <v>95</v>
      </c>
      <c r="J60" s="89" t="s">
        <v>141</v>
      </c>
      <c r="K60" s="90" t="s">
        <v>24</v>
      </c>
    </row>
    <row r="61" spans="1:11" ht="159.75" customHeight="1">
      <c r="A61" s="33"/>
      <c r="B61" s="69" t="s">
        <v>88</v>
      </c>
      <c r="C61" s="69" t="s">
        <v>53</v>
      </c>
      <c r="D61" s="69" t="s">
        <v>119</v>
      </c>
      <c r="E61" s="69" t="s">
        <v>53</v>
      </c>
      <c r="F61" s="70" t="s">
        <v>25</v>
      </c>
      <c r="G61" s="70" t="s">
        <v>26</v>
      </c>
      <c r="H61" s="71" t="s">
        <v>25</v>
      </c>
      <c r="I61" s="72" t="s">
        <v>96</v>
      </c>
      <c r="J61" s="73" t="s">
        <v>147</v>
      </c>
      <c r="K61" s="69" t="s">
        <v>25</v>
      </c>
    </row>
    <row r="62" spans="1:11" ht="99.95" customHeight="1">
      <c r="A62" s="33"/>
      <c r="B62" s="74" t="s">
        <v>151</v>
      </c>
      <c r="C62" s="75" t="s">
        <v>152</v>
      </c>
      <c r="D62" s="75" t="s">
        <v>153</v>
      </c>
      <c r="E62" s="76" t="s">
        <v>154</v>
      </c>
      <c r="F62" s="77" t="s">
        <v>25</v>
      </c>
      <c r="G62" s="78" t="s">
        <v>27</v>
      </c>
      <c r="H62" s="79" t="s">
        <v>26</v>
      </c>
      <c r="I62" s="80" t="s">
        <v>155</v>
      </c>
      <c r="J62" s="74" t="s">
        <v>172</v>
      </c>
      <c r="K62" s="81" t="s">
        <v>25</v>
      </c>
    </row>
    <row r="63" spans="1:11" ht="120" customHeight="1">
      <c r="A63" s="33"/>
      <c r="B63" s="74" t="s">
        <v>120</v>
      </c>
      <c r="C63" s="75" t="s">
        <v>152</v>
      </c>
      <c r="D63" s="75" t="s">
        <v>156</v>
      </c>
      <c r="E63" s="76" t="s">
        <v>157</v>
      </c>
      <c r="F63" s="77" t="s">
        <v>25</v>
      </c>
      <c r="G63" s="78" t="s">
        <v>27</v>
      </c>
      <c r="H63" s="79" t="s">
        <v>26</v>
      </c>
      <c r="I63" s="80" t="s">
        <v>158</v>
      </c>
      <c r="J63" s="74" t="s">
        <v>159</v>
      </c>
      <c r="K63" s="81" t="s">
        <v>25</v>
      </c>
    </row>
    <row r="64" spans="1:11">
      <c r="A64" s="9"/>
      <c r="B64" s="1"/>
      <c r="C64" s="1"/>
      <c r="D64" s="1"/>
      <c r="E64" s="1"/>
      <c r="F64" s="10"/>
      <c r="G64" s="10"/>
      <c r="H64" s="10"/>
      <c r="I64" s="10"/>
      <c r="J64" s="1"/>
      <c r="K64" s="1"/>
    </row>
    <row r="65" spans="1:11" ht="15.75">
      <c r="A65" s="9"/>
      <c r="B65" s="52" t="s">
        <v>28</v>
      </c>
      <c r="C65" s="50" t="s">
        <v>29</v>
      </c>
      <c r="D65" s="50"/>
      <c r="E65" s="50"/>
      <c r="F65" s="50"/>
      <c r="G65" s="50"/>
      <c r="H65" s="49"/>
      <c r="I65" s="50"/>
      <c r="J65" s="50"/>
      <c r="K65" s="1"/>
    </row>
    <row r="66" spans="1:11" ht="15.75">
      <c r="A66" s="9"/>
      <c r="B66" s="51"/>
      <c r="C66" s="50" t="s">
        <v>30</v>
      </c>
      <c r="D66" s="50"/>
      <c r="E66" s="50"/>
      <c r="F66" s="50"/>
      <c r="G66" s="50"/>
      <c r="H66" s="49"/>
      <c r="I66" s="50"/>
      <c r="J66" s="50"/>
      <c r="K66" s="1"/>
    </row>
    <row r="67" spans="1:11" ht="15.75">
      <c r="A67" s="9"/>
      <c r="B67" s="51"/>
      <c r="C67" s="50"/>
      <c r="D67" s="50"/>
      <c r="E67" s="50"/>
      <c r="F67" s="50"/>
      <c r="G67" s="50"/>
      <c r="H67" s="49"/>
      <c r="I67" s="50"/>
      <c r="J67" s="50"/>
      <c r="K67" s="1"/>
    </row>
    <row r="68" spans="1:11" ht="15.75" hidden="1">
      <c r="A68" s="9"/>
      <c r="B68" s="51"/>
      <c r="C68" s="50"/>
      <c r="D68" s="50"/>
      <c r="E68" s="50"/>
      <c r="F68" s="50"/>
      <c r="G68" s="50"/>
      <c r="H68" s="49"/>
      <c r="I68" s="50"/>
      <c r="J68" s="50"/>
      <c r="K68" s="1"/>
    </row>
    <row r="69" spans="1:11" hidden="1">
      <c r="A69" s="9"/>
      <c r="B69" s="1"/>
      <c r="C69" s="1"/>
      <c r="D69" s="1"/>
      <c r="E69" s="1"/>
      <c r="F69" s="10"/>
      <c r="G69" s="10"/>
      <c r="H69" s="10"/>
      <c r="I69" s="10"/>
      <c r="J69" s="1"/>
      <c r="K69" s="1"/>
    </row>
    <row r="70" spans="1:11" hidden="1">
      <c r="A70" s="9"/>
      <c r="B70" s="1"/>
      <c r="C70" s="48" t="s">
        <v>24</v>
      </c>
      <c r="D70" s="48" t="s">
        <v>25</v>
      </c>
      <c r="E70" s="48" t="s">
        <v>26</v>
      </c>
      <c r="F70" s="48" t="s">
        <v>27</v>
      </c>
      <c r="G70" s="10"/>
      <c r="H70" s="10"/>
      <c r="I70" s="10"/>
      <c r="J70" s="1"/>
      <c r="K70" s="1"/>
    </row>
    <row r="71" spans="1:11" hidden="1">
      <c r="A71" s="9"/>
      <c r="B71" s="47" t="s">
        <v>27</v>
      </c>
      <c r="C71" s="25">
        <v>4</v>
      </c>
      <c r="D71" s="23">
        <v>8</v>
      </c>
      <c r="E71" s="22">
        <v>12</v>
      </c>
      <c r="F71" s="21">
        <v>16</v>
      </c>
      <c r="G71" s="10"/>
      <c r="H71" s="10"/>
      <c r="I71" s="10"/>
      <c r="J71" s="1"/>
      <c r="K71" s="1"/>
    </row>
    <row r="72" spans="1:11" hidden="1">
      <c r="A72" s="9"/>
      <c r="B72" s="47" t="s">
        <v>26</v>
      </c>
      <c r="C72" s="25">
        <v>3</v>
      </c>
      <c r="D72" s="23">
        <v>6</v>
      </c>
      <c r="E72" s="24">
        <v>9</v>
      </c>
      <c r="F72" s="21">
        <v>12</v>
      </c>
      <c r="G72" s="10"/>
      <c r="H72" s="10"/>
      <c r="I72" s="10"/>
      <c r="J72" s="1"/>
      <c r="K72" s="1"/>
    </row>
    <row r="73" spans="1:11" hidden="1">
      <c r="A73" s="9"/>
      <c r="B73" s="47" t="s">
        <v>25</v>
      </c>
      <c r="C73" s="25">
        <v>2</v>
      </c>
      <c r="D73" s="25">
        <v>4</v>
      </c>
      <c r="E73" s="24">
        <v>6</v>
      </c>
      <c r="F73" s="23">
        <v>8</v>
      </c>
      <c r="G73" s="10"/>
      <c r="H73" s="10"/>
      <c r="I73" s="10"/>
      <c r="J73" s="1"/>
      <c r="K73" s="1"/>
    </row>
    <row r="74" spans="1:11" hidden="1">
      <c r="A74" s="9"/>
      <c r="B74" s="47" t="s">
        <v>24</v>
      </c>
      <c r="C74" s="25">
        <v>1</v>
      </c>
      <c r="D74" s="25">
        <v>2</v>
      </c>
      <c r="E74" s="26">
        <v>3</v>
      </c>
      <c r="F74" s="25">
        <v>4</v>
      </c>
      <c r="G74" s="10"/>
      <c r="H74" s="10"/>
      <c r="I74" s="10"/>
      <c r="J74" s="1"/>
      <c r="K74" s="1"/>
    </row>
    <row r="75" spans="1:11" hidden="1">
      <c r="A75" s="9"/>
      <c r="B75" s="11"/>
      <c r="C75" s="10"/>
      <c r="D75" s="10"/>
      <c r="E75" s="11"/>
      <c r="F75" s="10"/>
      <c r="G75" s="10"/>
      <c r="H75" s="10"/>
      <c r="I75" s="10"/>
      <c r="J75" s="1"/>
      <c r="K75" s="1"/>
    </row>
    <row r="76" spans="1:11" hidden="1">
      <c r="A76" s="9"/>
      <c r="B76" s="1"/>
      <c r="C76" s="1"/>
      <c r="D76" s="1"/>
      <c r="E76" s="1"/>
      <c r="F76" s="10"/>
      <c r="G76" s="10"/>
      <c r="H76" s="10"/>
      <c r="I76" s="10"/>
      <c r="J76" s="1"/>
      <c r="K76" s="1"/>
    </row>
    <row r="77" spans="1:11" hidden="1">
      <c r="A77" s="9"/>
      <c r="B77" s="1"/>
      <c r="C77" s="1"/>
      <c r="D77" s="1"/>
      <c r="E77" s="1"/>
      <c r="F77" s="10"/>
      <c r="G77" s="10"/>
      <c r="H77" s="10"/>
      <c r="I77" s="10"/>
      <c r="J77" s="1"/>
      <c r="K77" s="1"/>
    </row>
    <row r="78" spans="1:11" hidden="1">
      <c r="A78" s="9"/>
      <c r="B78" s="1"/>
      <c r="C78" s="1"/>
      <c r="D78" s="1"/>
      <c r="E78" s="1"/>
      <c r="F78" s="10" t="s">
        <v>24</v>
      </c>
      <c r="G78" s="10"/>
      <c r="H78" s="20" t="e">
        <f>IF(#REF!="",0,IF(#REF!="Very low",1,IF(#REF!="Low",2,IF(#REF!="Medium",3,IF(#REF!="High",4,F58)))))</f>
        <v>#REF!</v>
      </c>
      <c r="I78" s="20" t="e">
        <f>IF(#REF!="",0,IF(#REF!="Very low",1,IF(#REF!="Low",2,IF(#REF!="Medium",3,IF(#REF!="High",4,G58)))))</f>
        <v>#REF!</v>
      </c>
      <c r="J78" s="27" t="e">
        <f>IF(H78*I78=0,"",IF(H78*I78&gt;0.5,H78*I78))</f>
        <v>#REF!</v>
      </c>
      <c r="K78" s="1" t="e">
        <f>IF(J78="","",IF(J78&lt;5, "Low",IF(J78&lt;11,"Medium",IF(J78&gt;11,"High"))))</f>
        <v>#REF!</v>
      </c>
    </row>
    <row r="79" spans="1:11" hidden="1">
      <c r="A79" s="9"/>
      <c r="B79" s="1"/>
      <c r="C79" s="1"/>
      <c r="D79" s="1"/>
      <c r="E79" s="1"/>
      <c r="F79" s="10" t="s">
        <v>25</v>
      </c>
      <c r="G79" s="10"/>
      <c r="H79" s="20">
        <f>IF(F58="",0,IF(F58="Very low",1,IF(F58="Low",2,IF(F58="Medium",3,IF(F58="High",4,#REF!)))))</f>
        <v>3</v>
      </c>
      <c r="I79" s="20">
        <f>IF(G58="",0,IF(G58="Very low",1,IF(G58="Low",2,IF(G58="Medium",3,IF(G58="High",4,#REF!)))))</f>
        <v>3</v>
      </c>
      <c r="J79" s="27">
        <f t="shared" ref="J79:J97" si="0">IF(H79*I79=0,"",IF(H79*I79&gt;0.5,H79*I79))</f>
        <v>9</v>
      </c>
      <c r="K79" s="1" t="str">
        <f t="shared" ref="K79:K97" si="1">IF(J79="","",IF(J79&lt;5, "Low",IF(J79&lt;11,"Medium",IF(J79&gt;11,"High"))))</f>
        <v>Medium</v>
      </c>
    </row>
    <row r="80" spans="1:11" hidden="1">
      <c r="A80" s="9"/>
      <c r="B80" s="1"/>
      <c r="C80" s="1"/>
      <c r="D80" s="1"/>
      <c r="E80" s="1"/>
      <c r="F80" s="10" t="s">
        <v>26</v>
      </c>
      <c r="G80" s="10"/>
      <c r="H80" s="20" t="e">
        <f>IF(#REF!="",0,IF(#REF!="Very low",1,IF(#REF!="Low",2,IF(#REF!="Medium",3,IF(#REF!="High",4,F44)))))</f>
        <v>#REF!</v>
      </c>
      <c r="I80" s="20" t="e">
        <f>IF(#REF!="",0,IF(#REF!="Very low",1,IF(#REF!="Low",2,IF(#REF!="Medium",3,IF(#REF!="High",4,G44)))))</f>
        <v>#REF!</v>
      </c>
      <c r="J80" s="27" t="e">
        <f t="shared" si="0"/>
        <v>#REF!</v>
      </c>
      <c r="K80" s="1" t="e">
        <f t="shared" si="1"/>
        <v>#REF!</v>
      </c>
    </row>
    <row r="81" spans="1:11" hidden="1">
      <c r="A81" s="9"/>
      <c r="B81" s="1"/>
      <c r="C81" s="1"/>
      <c r="D81" s="1"/>
      <c r="E81" s="1"/>
      <c r="F81" s="10" t="s">
        <v>27</v>
      </c>
      <c r="G81" s="10"/>
      <c r="H81" s="20">
        <f>IF(F44="",0,IF(F44="Very low",1,IF(F44="Low",2,IF(F44="Medium",3,IF(F44="High",4,F45)))))</f>
        <v>3</v>
      </c>
      <c r="I81" s="20">
        <f>IF(G44="",0,IF(G44="Very low",1,IF(G44="Low",2,IF(G44="Medium",3,IF(G44="High",4,G45)))))</f>
        <v>3</v>
      </c>
      <c r="J81" s="27">
        <f t="shared" si="0"/>
        <v>9</v>
      </c>
      <c r="K81" s="1" t="str">
        <f t="shared" si="1"/>
        <v>Medium</v>
      </c>
    </row>
    <row r="82" spans="1:11" hidden="1">
      <c r="A82" s="9"/>
      <c r="B82" s="1"/>
      <c r="C82" s="1"/>
      <c r="D82" s="1"/>
      <c r="E82" s="1"/>
      <c r="F82" s="10"/>
      <c r="G82" s="10"/>
      <c r="H82" s="20">
        <f>IF(F45="",0,IF(F45="Very low",1,IF(F45="Low",2,IF(F45="Medium",3,IF(F45="High",4,#REF!)))))</f>
        <v>3</v>
      </c>
      <c r="I82" s="20">
        <f>IF(G45="",0,IF(G45="Very low",1,IF(G45="Low",2,IF(G45="Medium",3,IF(G45="High",4,#REF!)))))</f>
        <v>2</v>
      </c>
      <c r="J82" s="27">
        <f t="shared" si="0"/>
        <v>6</v>
      </c>
      <c r="K82" s="1" t="str">
        <f t="shared" si="1"/>
        <v>Medium</v>
      </c>
    </row>
    <row r="83" spans="1:11" hidden="1">
      <c r="A83" s="9"/>
      <c r="B83" s="1"/>
      <c r="C83" s="1"/>
      <c r="D83" s="1"/>
      <c r="E83" s="1"/>
      <c r="F83" s="10"/>
      <c r="G83" s="10"/>
      <c r="H83" s="20" t="e">
        <f>IF(#REF!="",0,IF(#REF!="Very low",1,IF(#REF!="Low",2,IF(#REF!="Medium",3,IF(#REF!="High",4,F47)))))</f>
        <v>#REF!</v>
      </c>
      <c r="I83" s="20" t="e">
        <f>IF(#REF!="",0,IF(#REF!="Very low",1,IF(#REF!="Low",2,IF(#REF!="Medium",3,IF(#REF!="High",4,G47)))))</f>
        <v>#REF!</v>
      </c>
      <c r="J83" s="27" t="e">
        <f t="shared" si="0"/>
        <v>#REF!</v>
      </c>
      <c r="K83" s="1" t="e">
        <f t="shared" si="1"/>
        <v>#REF!</v>
      </c>
    </row>
    <row r="84" spans="1:11" hidden="1">
      <c r="A84" s="9"/>
      <c r="B84" s="1"/>
      <c r="C84" s="1"/>
      <c r="D84" s="1"/>
      <c r="E84" s="1"/>
      <c r="F84" s="10"/>
      <c r="G84" s="10"/>
      <c r="H84" s="20">
        <f>IF(F47="",0,IF(F47="Very low",1,IF(F47="Low",2,IF(F47="Medium",3,IF(F47="High",4,F48)))))</f>
        <v>3</v>
      </c>
      <c r="I84" s="20">
        <f>IF(G47="",0,IF(G47="Very low",1,IF(G47="Low",2,IF(G47="Medium",3,IF(G47="High",4,G48)))))</f>
        <v>3</v>
      </c>
      <c r="J84" s="27">
        <f t="shared" si="0"/>
        <v>9</v>
      </c>
      <c r="K84" s="1" t="str">
        <f t="shared" si="1"/>
        <v>Medium</v>
      </c>
    </row>
    <row r="85" spans="1:11" hidden="1">
      <c r="A85" s="9"/>
      <c r="B85" s="1"/>
      <c r="C85" s="1"/>
      <c r="D85" s="1"/>
      <c r="E85" s="1"/>
      <c r="F85" s="10"/>
      <c r="G85" s="10"/>
      <c r="H85" s="20">
        <f>IF(F48="",0,IF(F48="Very low",1,IF(F48="Low",2,IF(F48="Medium",3,IF(F48="High",4,#REF!)))))</f>
        <v>3</v>
      </c>
      <c r="I85" s="20">
        <f>IF(G48="",0,IF(G48="Very low",1,IF(G48="Low",2,IF(G48="Medium",3,IF(G48="High",4,#REF!)))))</f>
        <v>3</v>
      </c>
      <c r="J85" s="27">
        <f t="shared" si="0"/>
        <v>9</v>
      </c>
      <c r="K85" s="1" t="str">
        <f t="shared" si="1"/>
        <v>Medium</v>
      </c>
    </row>
    <row r="86" spans="1:11" hidden="1">
      <c r="A86" s="9"/>
      <c r="B86" s="1"/>
      <c r="C86" s="10" t="s">
        <v>24</v>
      </c>
      <c r="D86" s="10" t="s">
        <v>25</v>
      </c>
      <c r="E86" s="10" t="s">
        <v>26</v>
      </c>
      <c r="F86" s="10" t="s">
        <v>27</v>
      </c>
      <c r="G86" s="10"/>
      <c r="H86" s="20" t="e">
        <f>IF(#REF!="",0,IF(#REF!="Very low",1,IF(#REF!="Low",2,IF(#REF!="Medium",3,IF(#REF!="High",4,#REF!)))))</f>
        <v>#REF!</v>
      </c>
      <c r="I86" s="20" t="e">
        <f>IF(#REF!="",0,IF(#REF!="Very low",1,IF(#REF!="Low",2,IF(#REF!="Medium",3,IF(#REF!="High",4,#REF!)))))</f>
        <v>#REF!</v>
      </c>
      <c r="J86" s="27" t="e">
        <f t="shared" si="0"/>
        <v>#REF!</v>
      </c>
      <c r="K86" s="1" t="e">
        <f t="shared" si="1"/>
        <v>#REF!</v>
      </c>
    </row>
    <row r="87" spans="1:11" hidden="1">
      <c r="A87" s="9"/>
      <c r="B87" s="10" t="s">
        <v>24</v>
      </c>
      <c r="C87" s="25">
        <v>1</v>
      </c>
      <c r="D87" s="25">
        <v>2</v>
      </c>
      <c r="E87" s="26">
        <v>3</v>
      </c>
      <c r="F87" s="25">
        <v>4</v>
      </c>
      <c r="G87" s="10"/>
      <c r="H87" s="20" t="e">
        <f>IF(#REF!="",0,IF(#REF!="Very low",1,IF(#REF!="Low",2,IF(#REF!="Medium",3,IF(#REF!="High",4,F50)))))</f>
        <v>#REF!</v>
      </c>
      <c r="I87" s="20" t="e">
        <f>IF(#REF!="",0,IF(#REF!="Very low",1,IF(#REF!="Low",2,IF(#REF!="Medium",3,IF(#REF!="High",4,G50)))))</f>
        <v>#REF!</v>
      </c>
      <c r="J87" s="27" t="e">
        <f t="shared" si="0"/>
        <v>#REF!</v>
      </c>
      <c r="K87" s="1" t="e">
        <f t="shared" si="1"/>
        <v>#REF!</v>
      </c>
    </row>
    <row r="88" spans="1:11" hidden="1">
      <c r="A88" s="9"/>
      <c r="B88" s="10" t="s">
        <v>25</v>
      </c>
      <c r="C88" s="25">
        <v>2</v>
      </c>
      <c r="D88" s="25">
        <v>4</v>
      </c>
      <c r="E88" s="24">
        <v>6</v>
      </c>
      <c r="F88" s="23">
        <v>8</v>
      </c>
      <c r="G88" s="10"/>
      <c r="H88" s="20">
        <f>IF(F50="",0,IF(F50="Very low",1,IF(F50="Low",2,IF(F50="Medium",3,IF(F50="High",4,#REF!)))))</f>
        <v>3</v>
      </c>
      <c r="I88" s="20">
        <f>IF(G50="",0,IF(G50="Very low",1,IF(G50="Low",2,IF(G50="Medium",3,IF(G50="High",4,#REF!)))))</f>
        <v>3</v>
      </c>
      <c r="J88" s="27">
        <f t="shared" si="0"/>
        <v>9</v>
      </c>
      <c r="K88" s="1" t="str">
        <f t="shared" si="1"/>
        <v>Medium</v>
      </c>
    </row>
    <row r="89" spans="1:11" hidden="1">
      <c r="A89" s="9"/>
      <c r="B89" s="10" t="s">
        <v>26</v>
      </c>
      <c r="C89" s="25">
        <v>3</v>
      </c>
      <c r="D89" s="23">
        <v>6</v>
      </c>
      <c r="E89" s="24">
        <v>9</v>
      </c>
      <c r="F89" s="21">
        <v>12</v>
      </c>
      <c r="G89" s="10"/>
      <c r="H89" s="20" t="e">
        <f>IF(#REF!="",0,IF(#REF!="Very low",1,IF(#REF!="Low",2,IF(#REF!="Medium",3,IF(#REF!="High",4,#REF!)))))</f>
        <v>#REF!</v>
      </c>
      <c r="I89" s="20" t="e">
        <f>IF(#REF!="",0,IF(#REF!="Very low",1,IF(#REF!="Low",2,IF(#REF!="Medium",3,IF(#REF!="High",4,#REF!)))))</f>
        <v>#REF!</v>
      </c>
      <c r="J89" s="27" t="e">
        <f t="shared" si="0"/>
        <v>#REF!</v>
      </c>
      <c r="K89" s="1" t="e">
        <f t="shared" si="1"/>
        <v>#REF!</v>
      </c>
    </row>
    <row r="90" spans="1:11" hidden="1">
      <c r="A90" s="9"/>
      <c r="B90" s="10" t="s">
        <v>27</v>
      </c>
      <c r="C90" s="25">
        <v>4</v>
      </c>
      <c r="D90" s="23">
        <v>8</v>
      </c>
      <c r="E90" s="22">
        <v>12</v>
      </c>
      <c r="F90" s="21">
        <v>16</v>
      </c>
      <c r="G90" s="10"/>
      <c r="H90" s="20" t="e">
        <f>IF(#REF!="",0,IF(#REF!="Very low",1,IF(#REF!="Low",2,IF(#REF!="Medium",3,IF(#REF!="High",4,#REF!)))))</f>
        <v>#REF!</v>
      </c>
      <c r="I90" s="20" t="e">
        <f>IF(#REF!="",0,IF(#REF!="Very low",1,IF(#REF!="Low",2,IF(#REF!="Medium",3,IF(#REF!="High",4,#REF!)))))</f>
        <v>#REF!</v>
      </c>
      <c r="J90" s="27" t="e">
        <f t="shared" si="0"/>
        <v>#REF!</v>
      </c>
      <c r="K90" s="1" t="e">
        <f t="shared" si="1"/>
        <v>#REF!</v>
      </c>
    </row>
    <row r="91" spans="1:11" hidden="1">
      <c r="A91" s="9"/>
      <c r="B91" s="10"/>
      <c r="C91" s="10"/>
      <c r="D91" s="10"/>
      <c r="F91" s="10"/>
      <c r="G91" s="10"/>
      <c r="H91" s="20" t="e">
        <f>IF(#REF!="",0,IF(#REF!="Very low",1,IF(#REF!="Low",2,IF(#REF!="Medium",3,IF(#REF!="High",4,#REF!)))))</f>
        <v>#REF!</v>
      </c>
      <c r="I91" s="20" t="e">
        <f>IF(#REF!="",0,IF(#REF!="Very low",1,IF(#REF!="Low",2,IF(#REF!="Medium",3,IF(#REF!="High",4,#REF!)))))</f>
        <v>#REF!</v>
      </c>
      <c r="J91" s="27" t="e">
        <f t="shared" si="0"/>
        <v>#REF!</v>
      </c>
      <c r="K91" s="1" t="e">
        <f t="shared" si="1"/>
        <v>#REF!</v>
      </c>
    </row>
    <row r="92" spans="1:11" hidden="1">
      <c r="A92" s="9"/>
      <c r="B92" s="1"/>
      <c r="C92" s="1"/>
      <c r="D92" s="1"/>
      <c r="E92" s="1"/>
      <c r="F92" s="10"/>
      <c r="G92" s="10"/>
      <c r="H92" s="20" t="e">
        <f>IF(#REF!="",0,IF(#REF!="Very low",1,IF(#REF!="Low",2,IF(#REF!="Medium",3,IF(#REF!="High",4,#REF!)))))</f>
        <v>#REF!</v>
      </c>
      <c r="I92" s="20" t="e">
        <f>IF(#REF!="",0,IF(#REF!="Very low",1,IF(#REF!="Low",2,IF(#REF!="Medium",3,IF(#REF!="High",4,#REF!)))))</f>
        <v>#REF!</v>
      </c>
      <c r="J92" s="27" t="e">
        <f t="shared" si="0"/>
        <v>#REF!</v>
      </c>
      <c r="K92" s="1" t="e">
        <f t="shared" si="1"/>
        <v>#REF!</v>
      </c>
    </row>
    <row r="93" spans="1:11" hidden="1">
      <c r="A93" s="9"/>
      <c r="B93" s="1"/>
      <c r="C93" s="1"/>
      <c r="D93" s="1"/>
      <c r="E93" s="1"/>
      <c r="F93" s="10"/>
      <c r="G93" s="10"/>
      <c r="H93" s="20" t="e">
        <f>IF(#REF!="",0,IF(#REF!="Very low",1,IF(#REF!="Low",2,IF(#REF!="Medium",3,IF(#REF!="High",4,#REF!)))))</f>
        <v>#REF!</v>
      </c>
      <c r="I93" s="20" t="e">
        <f>IF(#REF!="",0,IF(#REF!="Very low",1,IF(#REF!="Low",2,IF(#REF!="Medium",3,IF(#REF!="High",4,#REF!)))))</f>
        <v>#REF!</v>
      </c>
      <c r="J93" s="27" t="e">
        <f t="shared" si="0"/>
        <v>#REF!</v>
      </c>
      <c r="K93" s="1" t="e">
        <f t="shared" si="1"/>
        <v>#REF!</v>
      </c>
    </row>
    <row r="94" spans="1:11" hidden="1">
      <c r="A94" s="9"/>
      <c r="B94" s="1"/>
      <c r="C94" s="1"/>
      <c r="D94" s="1"/>
      <c r="E94" s="1"/>
      <c r="F94" s="10"/>
      <c r="G94" s="10"/>
      <c r="H94" s="20" t="e">
        <f>IF(#REF!="",0,IF(#REF!="Very low",1,IF(#REF!="Low",2,IF(#REF!="Medium",3,IF(#REF!="High",4,#REF!)))))</f>
        <v>#REF!</v>
      </c>
      <c r="I94" s="20" t="e">
        <f>IF(#REF!="",0,IF(#REF!="Very low",1,IF(#REF!="Low",2,IF(#REF!="Medium",3,IF(#REF!="High",4,#REF!)))))</f>
        <v>#REF!</v>
      </c>
      <c r="J94" s="27" t="e">
        <f t="shared" si="0"/>
        <v>#REF!</v>
      </c>
      <c r="K94" s="1" t="e">
        <f t="shared" si="1"/>
        <v>#REF!</v>
      </c>
    </row>
    <row r="95" spans="1:11" hidden="1">
      <c r="A95" s="9"/>
      <c r="B95" s="1"/>
      <c r="C95" s="1"/>
      <c r="D95" s="1"/>
      <c r="E95" s="1"/>
      <c r="F95" s="10"/>
      <c r="G95" s="10"/>
      <c r="H95" s="20" t="e">
        <f>IF(#REF!="",0,IF(#REF!="Very low",1,IF(#REF!="Low",2,IF(#REF!="Medium",3,IF(#REF!="High",4,#REF!)))))</f>
        <v>#REF!</v>
      </c>
      <c r="I95" s="20" t="e">
        <f>IF(#REF!="",0,IF(#REF!="Very low",1,IF(#REF!="Low",2,IF(#REF!="Medium",3,IF(#REF!="High",4,#REF!)))))</f>
        <v>#REF!</v>
      </c>
      <c r="J95" s="27" t="e">
        <f t="shared" si="0"/>
        <v>#REF!</v>
      </c>
      <c r="K95" s="1" t="e">
        <f t="shared" si="1"/>
        <v>#REF!</v>
      </c>
    </row>
    <row r="96" spans="1:11" hidden="1">
      <c r="A96" s="9"/>
      <c r="B96" s="1"/>
      <c r="C96" s="1"/>
      <c r="D96" s="1"/>
      <c r="E96" s="1"/>
      <c r="F96" s="10"/>
      <c r="G96" s="10"/>
      <c r="H96" s="20" t="e">
        <f>IF(#REF!="",0,IF(#REF!="Very low",1,IF(#REF!="Low",2,IF(#REF!="Medium",3,IF(#REF!="High",4,#REF!)))))</f>
        <v>#REF!</v>
      </c>
      <c r="I96" s="20" t="e">
        <f>IF(#REF!="",0,IF(#REF!="Very low",1,IF(#REF!="Low",2,IF(#REF!="Medium",3,IF(#REF!="High",4,#REF!)))))</f>
        <v>#REF!</v>
      </c>
      <c r="J96" s="27" t="e">
        <f t="shared" si="0"/>
        <v>#REF!</v>
      </c>
      <c r="K96" s="1" t="e">
        <f t="shared" si="1"/>
        <v>#REF!</v>
      </c>
    </row>
    <row r="97" spans="1:11" hidden="1">
      <c r="A97" s="9"/>
      <c r="B97" s="1"/>
      <c r="C97" s="1"/>
      <c r="D97" s="1"/>
      <c r="E97" s="1"/>
      <c r="F97" s="10"/>
      <c r="G97" s="10"/>
      <c r="H97" s="20" t="e">
        <f>IF(#REF!="",0,IF(#REF!="Very low",1,IF(#REF!="Low",2,IF(#REF!="Medium",3,IF(#REF!="High",4,F64)))))</f>
        <v>#REF!</v>
      </c>
      <c r="I97" s="20" t="e">
        <f>IF(#REF!="",0,IF(#REF!="Very low",1,IF(#REF!="Low",2,IF(#REF!="Medium",3,IF(#REF!="High",4,G64)))))</f>
        <v>#REF!</v>
      </c>
      <c r="J97" s="27" t="e">
        <f t="shared" si="0"/>
        <v>#REF!</v>
      </c>
      <c r="K97" s="1" t="e">
        <f t="shared" si="1"/>
        <v>#REF!</v>
      </c>
    </row>
    <row r="98" spans="1:11" hidden="1">
      <c r="A98" s="9"/>
      <c r="B98" s="1"/>
      <c r="C98" s="1"/>
      <c r="D98" s="1"/>
      <c r="E98" s="1"/>
      <c r="F98" s="10"/>
      <c r="G98" s="10"/>
      <c r="H98" s="10"/>
      <c r="I98" s="10"/>
      <c r="J98" s="1"/>
      <c r="K98" s="1"/>
    </row>
    <row r="99" spans="1:11" hidden="1">
      <c r="A99" s="1"/>
      <c r="B99" s="1"/>
      <c r="C99" s="1"/>
      <c r="D99" s="1"/>
      <c r="E99" s="1"/>
      <c r="F99" s="10"/>
      <c r="G99" s="10"/>
      <c r="H99" s="10"/>
      <c r="I99" s="10"/>
      <c r="J99" s="1"/>
      <c r="K99" s="1"/>
    </row>
    <row r="100" spans="1:11" hidden="1">
      <c r="A100" s="1"/>
      <c r="B100" s="1"/>
      <c r="C100" s="1"/>
      <c r="D100" s="1"/>
      <c r="E100" s="1"/>
      <c r="F100" s="10"/>
      <c r="G100" s="10"/>
      <c r="H100" s="10"/>
      <c r="I100" s="10"/>
      <c r="J100" s="1"/>
      <c r="K100" s="1"/>
    </row>
    <row r="101" spans="1:11" hidden="1">
      <c r="A101" s="1"/>
      <c r="B101" s="1"/>
      <c r="C101" s="1"/>
      <c r="D101" s="1"/>
      <c r="E101" s="1"/>
      <c r="F101" s="10"/>
      <c r="G101" s="10"/>
      <c r="H101" s="10"/>
      <c r="I101" s="10"/>
      <c r="J101" s="1"/>
      <c r="K101" s="1"/>
    </row>
    <row r="135" ht="13.5" customHeight="1"/>
  </sheetData>
  <sheetProtection selectLockedCells="1"/>
  <mergeCells count="5">
    <mergeCell ref="F12:J12"/>
    <mergeCell ref="F4:J4"/>
    <mergeCell ref="F6:J6"/>
    <mergeCell ref="F8:J8"/>
    <mergeCell ref="F10:J10"/>
  </mergeCells>
  <phoneticPr fontId="0" type="noConversion"/>
  <dataValidations count="4">
    <dataValidation type="list" allowBlank="1" showInputMessage="1" showErrorMessage="1" sqref="F44:G50 F52:G61">
      <formula1>$F$78:$F$82</formula1>
    </dataValidation>
    <dataValidation type="list" allowBlank="1" showInputMessage="1" showErrorMessage="1" sqref="F51:G51">
      <formula1>$F$77:$F$82</formula1>
    </dataValidation>
    <dataValidation type="list" allowBlank="1" showInputMessage="1" showErrorMessage="1" sqref="F62:G62">
      <formula1>$F$65:$F$69</formula1>
    </dataValidation>
    <dataValidation type="list" allowBlank="1" showInputMessage="1" showErrorMessage="1" sqref="F63:G63">
      <formula1>$F$64:$F$68</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SR2008No1GRA v4.0</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 2015 No4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10255 Generic risk assessment for standard rule set number SR2015 no4</dc:title>
  <dc:creator>MD</dc:creator>
  <cp:keywords>LIT 10255</cp:keywords>
  <dc:description>version 1, issued 01/12/2015</dc:description>
  <cp:lastModifiedBy>ncole</cp:lastModifiedBy>
  <cp:lastPrinted>2008-03-18T14:13:54Z</cp:lastPrinted>
  <dcterms:created xsi:type="dcterms:W3CDTF">2005-05-04T08:30:35Z</dcterms:created>
  <dcterms:modified xsi:type="dcterms:W3CDTF">2015-11-24T14:13:44Z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